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colon19\Documents\CTI\"/>
    </mc:Choice>
  </mc:AlternateContent>
  <bookViews>
    <workbookView xWindow="0" yWindow="0" windowWidth="24000" windowHeight="9735" tabRatio="908"/>
  </bookViews>
  <sheets>
    <sheet name="Información Profesor" sheetId="1" r:id="rId1"/>
    <sheet name="I. Calidad de la enseñanza" sheetId="2" r:id="rId2"/>
    <sheet name="II. Creación y Divulgación" sheetId="3" r:id="rId3"/>
    <sheet name="III. Mejoramiento Profesional" sheetId="4" r:id="rId4"/>
    <sheet name="IV. Comités" sheetId="5" r:id="rId5"/>
    <sheet name="V. Servicio a la Comunidad" sheetId="6" r:id="rId6"/>
    <sheet name="Resumen" sheetId="7" r:id="rId7"/>
  </sheets>
  <definedNames>
    <definedName name="_xlnm.Print_Titles" localSheetId="2">'II. Creación y Divulgación'!$1:$3</definedName>
    <definedName name="_xlnm.Print_Titles" localSheetId="3">'III. Mejoramiento Profesional'!$1:$3</definedName>
    <definedName name="_xlnm.Print_Titles" localSheetId="4">'IV. Comités'!$1:$3</definedName>
    <definedName name="Z_FE8EE36D_030C_4CAF_BDA8_FCA0DEAE8DCE_.wvu.Cols" localSheetId="1" hidden="1">'I. Calidad de la enseñanza'!$H:$K</definedName>
    <definedName name="Z_FE8EE36D_030C_4CAF_BDA8_FCA0DEAE8DCE_.wvu.PrintTitles" localSheetId="2" hidden="1">'II. Creación y Divulgación'!$1:$3</definedName>
    <definedName name="Z_FE8EE36D_030C_4CAF_BDA8_FCA0DEAE8DCE_.wvu.PrintTitles" localSheetId="3" hidden="1">'III. Mejoramiento Profesional'!$1:$3</definedName>
    <definedName name="Z_FE8EE36D_030C_4CAF_BDA8_FCA0DEAE8DCE_.wvu.PrintTitles" localSheetId="4" hidden="1">'IV. Comités'!$1:$3</definedName>
  </definedNames>
  <calcPr calcId="152511"/>
  <customWorkbookViews>
    <customWorkbookView name="luis.colon19 - Personal View" guid="{FE8EE36D-030C-4CAF-BDA8-FCA0DEAE8DCE}" mergeInterval="0" personalView="1" maximized="1" xWindow="-8" yWindow="-8" windowWidth="1616" windowHeight="916" tabRatio="908" activeSheetId="2"/>
  </customWorkbookViews>
</workbook>
</file>

<file path=xl/calcChain.xml><?xml version="1.0" encoding="utf-8"?>
<calcChain xmlns="http://schemas.openxmlformats.org/spreadsheetml/2006/main">
  <c r="J75" i="5" l="1"/>
  <c r="H75" i="5"/>
  <c r="F75" i="5"/>
  <c r="D75" i="5"/>
  <c r="J74" i="5"/>
  <c r="H74" i="5"/>
  <c r="F74" i="5"/>
  <c r="D74" i="5"/>
  <c r="J73" i="5"/>
  <c r="H73" i="5"/>
  <c r="F73" i="5"/>
  <c r="D73" i="5"/>
  <c r="D77" i="5"/>
  <c r="F77" i="5"/>
  <c r="H77" i="5"/>
  <c r="J77" i="5"/>
  <c r="D78" i="5"/>
  <c r="F78" i="5"/>
  <c r="H78" i="5"/>
  <c r="J78" i="5"/>
  <c r="D37" i="5"/>
  <c r="F37" i="5"/>
  <c r="H37" i="5"/>
  <c r="J37" i="5"/>
  <c r="D38" i="5"/>
  <c r="F38" i="5"/>
  <c r="H38" i="5"/>
  <c r="J38" i="5"/>
  <c r="D354" i="3"/>
  <c r="F354" i="3"/>
  <c r="H354" i="3"/>
  <c r="J354" i="3"/>
  <c r="D355" i="3"/>
  <c r="F355" i="3"/>
  <c r="H355" i="3"/>
  <c r="J355" i="3"/>
  <c r="D356" i="3"/>
  <c r="F356" i="3"/>
  <c r="H356" i="3"/>
  <c r="J356" i="3"/>
  <c r="D357" i="3"/>
  <c r="F357" i="3"/>
  <c r="H357" i="3"/>
  <c r="J357" i="3"/>
  <c r="J265" i="3"/>
  <c r="H265" i="3"/>
  <c r="F265" i="3"/>
  <c r="D265" i="3"/>
  <c r="J264" i="3"/>
  <c r="H264" i="3"/>
  <c r="F264" i="3"/>
  <c r="D264" i="3"/>
  <c r="D262" i="3"/>
  <c r="F262" i="3"/>
  <c r="H262" i="3"/>
  <c r="J262" i="3"/>
  <c r="D263" i="3"/>
  <c r="F263" i="3"/>
  <c r="H263" i="3"/>
  <c r="J263" i="3"/>
  <c r="J235" i="3"/>
  <c r="H235" i="3"/>
  <c r="F235" i="3"/>
  <c r="D235" i="3"/>
  <c r="J234" i="3"/>
  <c r="H234" i="3"/>
  <c r="F234" i="3"/>
  <c r="D234" i="3"/>
  <c r="J233" i="3"/>
  <c r="H233" i="3"/>
  <c r="F233" i="3"/>
  <c r="D233" i="3"/>
  <c r="J231" i="3"/>
  <c r="H231" i="3"/>
  <c r="F231" i="3"/>
  <c r="D231" i="3"/>
  <c r="J230" i="3"/>
  <c r="H230" i="3"/>
  <c r="F230" i="3"/>
  <c r="D230" i="3"/>
  <c r="J229" i="3"/>
  <c r="H229" i="3"/>
  <c r="F229" i="3"/>
  <c r="D229" i="3"/>
  <c r="J228" i="3"/>
  <c r="H228" i="3"/>
  <c r="F228" i="3"/>
  <c r="D228" i="3"/>
  <c r="J224" i="3"/>
  <c r="J225" i="3"/>
  <c r="J226" i="3"/>
  <c r="H224" i="3"/>
  <c r="H225" i="3"/>
  <c r="H226" i="3"/>
  <c r="F224" i="3"/>
  <c r="F225" i="3"/>
  <c r="F226" i="3"/>
  <c r="D224" i="3"/>
  <c r="D225" i="3"/>
  <c r="D226" i="3"/>
  <c r="J54" i="5" l="1"/>
  <c r="H54" i="5"/>
  <c r="F54" i="5"/>
  <c r="D54" i="5"/>
  <c r="J184" i="3"/>
  <c r="H184" i="3"/>
  <c r="F184" i="3"/>
  <c r="D184" i="3"/>
  <c r="J183" i="3"/>
  <c r="H183" i="3"/>
  <c r="F183" i="3"/>
  <c r="D183" i="3"/>
  <c r="J182" i="3"/>
  <c r="H182" i="3"/>
  <c r="F182" i="3"/>
  <c r="D182" i="3"/>
  <c r="J176" i="3"/>
  <c r="H176" i="3"/>
  <c r="F176" i="3"/>
  <c r="D176" i="3"/>
  <c r="J178" i="3"/>
  <c r="H178" i="3"/>
  <c r="F178" i="3"/>
  <c r="D178" i="3"/>
  <c r="J177" i="3"/>
  <c r="H177" i="3"/>
  <c r="F177" i="3"/>
  <c r="D177" i="3"/>
  <c r="J174" i="3"/>
  <c r="H174" i="3"/>
  <c r="F174" i="3"/>
  <c r="D174" i="3"/>
  <c r="J173" i="3"/>
  <c r="H173" i="3"/>
  <c r="F173" i="3"/>
  <c r="D173" i="3"/>
  <c r="D179" i="3"/>
  <c r="F179" i="3"/>
  <c r="H179" i="3"/>
  <c r="J179" i="3"/>
  <c r="D180" i="3"/>
  <c r="F180" i="3"/>
  <c r="H180" i="3"/>
  <c r="J180" i="3"/>
  <c r="J170" i="3"/>
  <c r="H170" i="3"/>
  <c r="F170" i="3"/>
  <c r="D170" i="3"/>
  <c r="J169" i="3"/>
  <c r="H169" i="3"/>
  <c r="F169" i="3"/>
  <c r="D169" i="3"/>
  <c r="J168" i="3"/>
  <c r="H168" i="3"/>
  <c r="F168" i="3"/>
  <c r="D168" i="3"/>
  <c r="J166" i="3"/>
  <c r="H166" i="3"/>
  <c r="F166" i="3"/>
  <c r="D166" i="3"/>
  <c r="J165" i="3"/>
  <c r="H165" i="3"/>
  <c r="F165" i="3"/>
  <c r="D165" i="3"/>
  <c r="J164" i="3"/>
  <c r="H164" i="3"/>
  <c r="F164" i="3"/>
  <c r="D164" i="3"/>
  <c r="J163" i="3"/>
  <c r="H163" i="3"/>
  <c r="F163" i="3"/>
  <c r="D163" i="3"/>
  <c r="J162" i="3"/>
  <c r="H162" i="3"/>
  <c r="F162" i="3"/>
  <c r="D162" i="3"/>
  <c r="J161" i="3"/>
  <c r="H161" i="3"/>
  <c r="F161" i="3"/>
  <c r="D161" i="3"/>
  <c r="J160" i="3"/>
  <c r="H160" i="3"/>
  <c r="F160" i="3"/>
  <c r="D160" i="3"/>
  <c r="J159" i="3"/>
  <c r="H159" i="3"/>
  <c r="F159" i="3"/>
  <c r="D159" i="3"/>
  <c r="J157" i="3"/>
  <c r="H157" i="3"/>
  <c r="F157" i="3"/>
  <c r="D157" i="3"/>
  <c r="J156" i="3"/>
  <c r="H156" i="3"/>
  <c r="F156" i="3"/>
  <c r="D156" i="3"/>
  <c r="J155" i="3"/>
  <c r="H155" i="3"/>
  <c r="F155" i="3"/>
  <c r="D155" i="3"/>
  <c r="J154" i="3"/>
  <c r="H154" i="3"/>
  <c r="F154" i="3"/>
  <c r="D154" i="3"/>
  <c r="J153" i="3"/>
  <c r="H153" i="3"/>
  <c r="F153" i="3"/>
  <c r="D153" i="3"/>
  <c r="J152" i="3"/>
  <c r="H152" i="3"/>
  <c r="F152" i="3"/>
  <c r="D152" i="3"/>
  <c r="J151" i="3"/>
  <c r="H151" i="3"/>
  <c r="F151" i="3"/>
  <c r="D151" i="3"/>
  <c r="J150" i="3"/>
  <c r="H150" i="3"/>
  <c r="F150" i="3"/>
  <c r="D150" i="3"/>
  <c r="J149" i="3"/>
  <c r="H149" i="3"/>
  <c r="F149" i="3"/>
  <c r="D149" i="3"/>
  <c r="J148" i="3"/>
  <c r="H148" i="3"/>
  <c r="F148" i="3"/>
  <c r="D148" i="3"/>
  <c r="J147" i="3"/>
  <c r="H147" i="3"/>
  <c r="F147" i="3"/>
  <c r="D147" i="3"/>
  <c r="J146" i="3"/>
  <c r="H146" i="3"/>
  <c r="F146" i="3"/>
  <c r="D146" i="3"/>
  <c r="J145" i="3"/>
  <c r="H145" i="3"/>
  <c r="F145" i="3"/>
  <c r="D145" i="3"/>
  <c r="J144" i="3"/>
  <c r="H144" i="3"/>
  <c r="F144" i="3"/>
  <c r="D144" i="3"/>
  <c r="J143" i="3"/>
  <c r="H143" i="3"/>
  <c r="F143" i="3"/>
  <c r="D143" i="3"/>
  <c r="E24" i="2"/>
  <c r="F24" i="2"/>
  <c r="D24" i="2"/>
  <c r="E29" i="2" s="1"/>
  <c r="F29" i="2" s="1"/>
  <c r="J67" i="4"/>
  <c r="H67" i="4"/>
  <c r="F67" i="4"/>
  <c r="D67" i="4"/>
  <c r="J66" i="4"/>
  <c r="H66" i="4"/>
  <c r="F66" i="4"/>
  <c r="D66" i="4"/>
  <c r="J65" i="4"/>
  <c r="H65" i="4"/>
  <c r="F65" i="4"/>
  <c r="D65" i="4"/>
  <c r="J64" i="4"/>
  <c r="H64" i="4"/>
  <c r="F64" i="4"/>
  <c r="D64" i="4"/>
  <c r="J62" i="4"/>
  <c r="H62" i="4"/>
  <c r="F62" i="4"/>
  <c r="D62" i="4"/>
  <c r="J61" i="4"/>
  <c r="H61" i="4"/>
  <c r="F61" i="4"/>
  <c r="D61" i="4"/>
  <c r="J60" i="4"/>
  <c r="H60" i="4"/>
  <c r="F60" i="4"/>
  <c r="D60" i="4"/>
  <c r="J59" i="4"/>
  <c r="H59" i="4"/>
  <c r="F59" i="4"/>
  <c r="D59" i="4"/>
  <c r="J58" i="4"/>
  <c r="H58" i="4"/>
  <c r="F58" i="4"/>
  <c r="D58" i="4"/>
  <c r="J57" i="4"/>
  <c r="H57" i="4"/>
  <c r="F57" i="4"/>
  <c r="D57" i="4"/>
  <c r="J56" i="4"/>
  <c r="H56" i="4"/>
  <c r="F56" i="4"/>
  <c r="D56" i="4"/>
  <c r="J55" i="4"/>
  <c r="H55" i="4"/>
  <c r="F55" i="4"/>
  <c r="D55" i="4"/>
  <c r="J53" i="4"/>
  <c r="H53" i="4"/>
  <c r="F53" i="4"/>
  <c r="D53" i="4"/>
  <c r="J33" i="5"/>
  <c r="J34" i="5"/>
  <c r="H33" i="5"/>
  <c r="H34" i="5"/>
  <c r="F33" i="5"/>
  <c r="F34" i="5"/>
  <c r="D33" i="5"/>
  <c r="D34" i="5"/>
  <c r="J384" i="3"/>
  <c r="H384" i="3"/>
  <c r="F384" i="3"/>
  <c r="D384" i="3"/>
  <c r="J383" i="3"/>
  <c r="H383" i="3"/>
  <c r="F383" i="3"/>
  <c r="D383" i="3"/>
  <c r="J382" i="3"/>
  <c r="H382" i="3"/>
  <c r="F382" i="3"/>
  <c r="D382" i="3"/>
  <c r="J118" i="3"/>
  <c r="H118" i="3"/>
  <c r="F118" i="3"/>
  <c r="D118" i="3"/>
  <c r="J117" i="3"/>
  <c r="H117" i="3"/>
  <c r="F117" i="3"/>
  <c r="D117" i="3"/>
  <c r="J116" i="3"/>
  <c r="H116" i="3"/>
  <c r="F116" i="3"/>
  <c r="D116" i="3"/>
  <c r="J107" i="3"/>
  <c r="H107" i="3"/>
  <c r="F107" i="3"/>
  <c r="D107" i="3"/>
  <c r="J108" i="3"/>
  <c r="H108" i="3"/>
  <c r="F108" i="3"/>
  <c r="D108" i="3"/>
  <c r="E31" i="2"/>
  <c r="F31" i="2" s="1"/>
  <c r="E30" i="2"/>
  <c r="F30" i="2" s="1"/>
  <c r="D67" i="5"/>
  <c r="F67" i="5"/>
  <c r="H67" i="5"/>
  <c r="J67" i="5"/>
  <c r="D68" i="5"/>
  <c r="F68" i="5"/>
  <c r="H68" i="5"/>
  <c r="J68" i="5"/>
  <c r="D44" i="5"/>
  <c r="F44" i="5"/>
  <c r="H44" i="5"/>
  <c r="J44" i="5"/>
  <c r="J15" i="6"/>
  <c r="H15" i="6"/>
  <c r="F15" i="6"/>
  <c r="D15" i="6"/>
  <c r="J14" i="6"/>
  <c r="H14" i="6"/>
  <c r="F14" i="6"/>
  <c r="D14" i="6"/>
  <c r="J10" i="6"/>
  <c r="H10" i="6"/>
  <c r="F10" i="6"/>
  <c r="D10" i="6"/>
  <c r="J9" i="6"/>
  <c r="H9" i="6"/>
  <c r="F9" i="6"/>
  <c r="D9" i="6"/>
  <c r="J8" i="6"/>
  <c r="H8" i="6"/>
  <c r="F8" i="6"/>
  <c r="D8" i="6"/>
  <c r="J7" i="6"/>
  <c r="H7" i="6"/>
  <c r="F7" i="6"/>
  <c r="D7" i="6"/>
  <c r="J6" i="6"/>
  <c r="H6" i="6"/>
  <c r="F6" i="6"/>
  <c r="D6" i="6"/>
  <c r="J94" i="5"/>
  <c r="H94" i="5"/>
  <c r="F94" i="5"/>
  <c r="D94" i="5"/>
  <c r="J93" i="5"/>
  <c r="H93" i="5"/>
  <c r="F93" i="5"/>
  <c r="D93" i="5"/>
  <c r="J92" i="5"/>
  <c r="H92" i="5"/>
  <c r="F92" i="5"/>
  <c r="D92" i="5"/>
  <c r="J91" i="5"/>
  <c r="H91" i="5"/>
  <c r="F91" i="5"/>
  <c r="D91" i="5"/>
  <c r="J90" i="5"/>
  <c r="H90" i="5"/>
  <c r="F90" i="5"/>
  <c r="D90" i="5"/>
  <c r="J88" i="5"/>
  <c r="H88" i="5"/>
  <c r="F88" i="5"/>
  <c r="D88" i="5"/>
  <c r="J87" i="5"/>
  <c r="H87" i="5"/>
  <c r="F87" i="5"/>
  <c r="D87" i="5"/>
  <c r="J86" i="5"/>
  <c r="H86" i="5"/>
  <c r="F86" i="5"/>
  <c r="D86" i="5"/>
  <c r="J85" i="5"/>
  <c r="H85" i="5"/>
  <c r="F85" i="5"/>
  <c r="D85" i="5"/>
  <c r="J84" i="5"/>
  <c r="H84" i="5"/>
  <c r="F84" i="5"/>
  <c r="D84" i="5"/>
  <c r="J82" i="5"/>
  <c r="H82" i="5"/>
  <c r="F82" i="5"/>
  <c r="D82" i="5"/>
  <c r="J80" i="5"/>
  <c r="H80" i="5"/>
  <c r="F80" i="5"/>
  <c r="D80" i="5"/>
  <c r="J79" i="5"/>
  <c r="H79" i="5"/>
  <c r="F79" i="5"/>
  <c r="D79" i="5"/>
  <c r="J71" i="5"/>
  <c r="H71" i="5"/>
  <c r="F71" i="5"/>
  <c r="D71" i="5"/>
  <c r="J66" i="5"/>
  <c r="H66" i="5"/>
  <c r="F66" i="5"/>
  <c r="D66" i="5"/>
  <c r="J64" i="5"/>
  <c r="H64" i="5"/>
  <c r="F64" i="5"/>
  <c r="D64" i="5"/>
  <c r="J63" i="5"/>
  <c r="H63" i="5"/>
  <c r="F63" i="5"/>
  <c r="D63" i="5"/>
  <c r="J62" i="5"/>
  <c r="H62" i="5"/>
  <c r="F62" i="5"/>
  <c r="D62" i="5"/>
  <c r="J61" i="5"/>
  <c r="H61" i="5"/>
  <c r="F61" i="5"/>
  <c r="D61" i="5"/>
  <c r="J60" i="5"/>
  <c r="H60" i="5"/>
  <c r="F60" i="5"/>
  <c r="D60" i="5"/>
  <c r="J58" i="5"/>
  <c r="H58" i="5"/>
  <c r="F58" i="5"/>
  <c r="D58" i="5"/>
  <c r="J57" i="5"/>
  <c r="H57" i="5"/>
  <c r="F57" i="5"/>
  <c r="D57" i="5"/>
  <c r="J56" i="5"/>
  <c r="H56" i="5"/>
  <c r="F56" i="5"/>
  <c r="D56" i="5"/>
  <c r="J53" i="5"/>
  <c r="H53" i="5"/>
  <c r="F53" i="5"/>
  <c r="D53" i="5"/>
  <c r="J52" i="5"/>
  <c r="H52" i="5"/>
  <c r="F52" i="5"/>
  <c r="D52" i="5"/>
  <c r="J51" i="5"/>
  <c r="H51" i="5"/>
  <c r="F51" i="5"/>
  <c r="D51" i="5"/>
  <c r="J50" i="5"/>
  <c r="H50" i="5"/>
  <c r="F50" i="5"/>
  <c r="D50" i="5"/>
  <c r="J48" i="5"/>
  <c r="H48" i="5"/>
  <c r="F48" i="5"/>
  <c r="D48" i="5"/>
  <c r="J43" i="5"/>
  <c r="H43" i="5"/>
  <c r="F43" i="5"/>
  <c r="D43" i="5"/>
  <c r="J42" i="5"/>
  <c r="H42" i="5"/>
  <c r="F42" i="5"/>
  <c r="D42" i="5"/>
  <c r="J41" i="5"/>
  <c r="H41" i="5"/>
  <c r="F41" i="5"/>
  <c r="D41" i="5"/>
  <c r="J40" i="5"/>
  <c r="H40" i="5"/>
  <c r="F40" i="5"/>
  <c r="D40" i="5"/>
  <c r="D21" i="5"/>
  <c r="F21" i="5"/>
  <c r="H21" i="5"/>
  <c r="J21" i="5"/>
  <c r="D16" i="5"/>
  <c r="F16" i="5"/>
  <c r="H16" i="5"/>
  <c r="J16" i="5"/>
  <c r="D15" i="5"/>
  <c r="F15" i="5"/>
  <c r="H15" i="5"/>
  <c r="J15" i="5"/>
  <c r="J20" i="5"/>
  <c r="H20" i="5"/>
  <c r="F20" i="5"/>
  <c r="D20" i="5"/>
  <c r="J19" i="5"/>
  <c r="H19" i="5"/>
  <c r="F19" i="5"/>
  <c r="D19" i="5"/>
  <c r="J18" i="5"/>
  <c r="H18" i="5"/>
  <c r="F18" i="5"/>
  <c r="D18" i="5"/>
  <c r="J17" i="5"/>
  <c r="H17" i="5"/>
  <c r="F17" i="5"/>
  <c r="D17" i="5"/>
  <c r="J14" i="5"/>
  <c r="H14" i="5"/>
  <c r="F14" i="5"/>
  <c r="D14" i="5"/>
  <c r="J32" i="5"/>
  <c r="H32" i="5"/>
  <c r="F32" i="5"/>
  <c r="D32" i="5"/>
  <c r="J31" i="5"/>
  <c r="H31" i="5"/>
  <c r="F31" i="5"/>
  <c r="D31" i="5"/>
  <c r="J28" i="5"/>
  <c r="H28" i="5"/>
  <c r="F28" i="5"/>
  <c r="D28" i="5"/>
  <c r="J27" i="5"/>
  <c r="H27" i="5"/>
  <c r="F27" i="5"/>
  <c r="D27" i="5"/>
  <c r="J26" i="5"/>
  <c r="H26" i="5"/>
  <c r="F26" i="5"/>
  <c r="D26" i="5"/>
  <c r="J25" i="5"/>
  <c r="H25" i="5"/>
  <c r="F25" i="5"/>
  <c r="D25" i="5"/>
  <c r="J24" i="5"/>
  <c r="H24" i="5"/>
  <c r="F24" i="5"/>
  <c r="D24" i="5"/>
  <c r="J23" i="5"/>
  <c r="H23" i="5"/>
  <c r="F23" i="5"/>
  <c r="D23" i="5"/>
  <c r="J22" i="5"/>
  <c r="H22" i="5"/>
  <c r="F22" i="5"/>
  <c r="D22" i="5"/>
  <c r="J10" i="5"/>
  <c r="H10" i="5"/>
  <c r="F10" i="5"/>
  <c r="D10" i="5"/>
  <c r="J376" i="3"/>
  <c r="H376" i="3"/>
  <c r="F376" i="3"/>
  <c r="D376" i="3"/>
  <c r="J375" i="3"/>
  <c r="H375" i="3"/>
  <c r="F375" i="3"/>
  <c r="D375" i="3"/>
  <c r="J374" i="3"/>
  <c r="H374" i="3"/>
  <c r="F374" i="3"/>
  <c r="D374" i="3"/>
  <c r="J381" i="3"/>
  <c r="H381" i="3"/>
  <c r="F381" i="3"/>
  <c r="D381" i="3"/>
  <c r="J379" i="3"/>
  <c r="H379" i="3"/>
  <c r="F379" i="3"/>
  <c r="D379" i="3"/>
  <c r="J378" i="3"/>
  <c r="H378" i="3"/>
  <c r="F378" i="3"/>
  <c r="D378" i="3"/>
  <c r="J371" i="3"/>
  <c r="H371" i="3"/>
  <c r="F371" i="3"/>
  <c r="D371" i="3"/>
  <c r="J370" i="3"/>
  <c r="H370" i="3"/>
  <c r="F370" i="3"/>
  <c r="D370" i="3"/>
  <c r="J368" i="3"/>
  <c r="H368" i="3"/>
  <c r="F368" i="3"/>
  <c r="D368" i="3"/>
  <c r="J367" i="3"/>
  <c r="H367" i="3"/>
  <c r="F367" i="3"/>
  <c r="D367" i="3"/>
  <c r="J366" i="3"/>
  <c r="H366" i="3"/>
  <c r="F366" i="3"/>
  <c r="D366" i="3"/>
  <c r="J363" i="3"/>
  <c r="H363" i="3"/>
  <c r="F363" i="3"/>
  <c r="D363" i="3"/>
  <c r="J361" i="3"/>
  <c r="H361" i="3"/>
  <c r="F361" i="3"/>
  <c r="D361" i="3"/>
  <c r="J360" i="3"/>
  <c r="H360" i="3"/>
  <c r="F360" i="3"/>
  <c r="D360" i="3"/>
  <c r="J359" i="3"/>
  <c r="H359" i="3"/>
  <c r="F359" i="3"/>
  <c r="D359" i="3"/>
  <c r="J352" i="3"/>
  <c r="H352" i="3"/>
  <c r="F352" i="3"/>
  <c r="D352" i="3"/>
  <c r="J351" i="3"/>
  <c r="H351" i="3"/>
  <c r="F351" i="3"/>
  <c r="D351" i="3"/>
  <c r="J350" i="3"/>
  <c r="H350" i="3"/>
  <c r="F350" i="3"/>
  <c r="D350" i="3"/>
  <c r="J349" i="3"/>
  <c r="H349" i="3"/>
  <c r="F349" i="3"/>
  <c r="D349" i="3"/>
  <c r="J348" i="3"/>
  <c r="H348" i="3"/>
  <c r="F348" i="3"/>
  <c r="D348" i="3"/>
  <c r="J347" i="3"/>
  <c r="H347" i="3"/>
  <c r="F347" i="3"/>
  <c r="D347" i="3"/>
  <c r="J346" i="3"/>
  <c r="H346" i="3"/>
  <c r="F346" i="3"/>
  <c r="D346" i="3"/>
  <c r="J345" i="3"/>
  <c r="H345" i="3"/>
  <c r="F345" i="3"/>
  <c r="D345" i="3"/>
  <c r="J343" i="3"/>
  <c r="H343" i="3"/>
  <c r="F343" i="3"/>
  <c r="D343" i="3"/>
  <c r="J342" i="3"/>
  <c r="H342" i="3"/>
  <c r="F342" i="3"/>
  <c r="D342" i="3"/>
  <c r="J339" i="3"/>
  <c r="H339" i="3"/>
  <c r="F339" i="3"/>
  <c r="D339" i="3"/>
  <c r="J338" i="3"/>
  <c r="H338" i="3"/>
  <c r="F338" i="3"/>
  <c r="D338" i="3"/>
  <c r="J337" i="3"/>
  <c r="H337" i="3"/>
  <c r="F337" i="3"/>
  <c r="D337" i="3"/>
  <c r="J336" i="3"/>
  <c r="H336" i="3"/>
  <c r="F336" i="3"/>
  <c r="D336" i="3"/>
  <c r="J334" i="3"/>
  <c r="H334" i="3"/>
  <c r="F334" i="3"/>
  <c r="D334" i="3"/>
  <c r="J333" i="3"/>
  <c r="H333" i="3"/>
  <c r="F333" i="3"/>
  <c r="D333" i="3"/>
  <c r="J332" i="3"/>
  <c r="H332" i="3"/>
  <c r="F332" i="3"/>
  <c r="D332" i="3"/>
  <c r="J331" i="3"/>
  <c r="H331" i="3"/>
  <c r="F331" i="3"/>
  <c r="D331" i="3"/>
  <c r="J329" i="3"/>
  <c r="H329" i="3"/>
  <c r="F329" i="3"/>
  <c r="D329" i="3"/>
  <c r="J328" i="3"/>
  <c r="H328" i="3"/>
  <c r="F328" i="3"/>
  <c r="D328" i="3"/>
  <c r="J327" i="3"/>
  <c r="H327" i="3"/>
  <c r="F327" i="3"/>
  <c r="D327" i="3"/>
  <c r="J326" i="3"/>
  <c r="H326" i="3"/>
  <c r="F326" i="3"/>
  <c r="D326" i="3"/>
  <c r="J325" i="3"/>
  <c r="H325" i="3"/>
  <c r="F325" i="3"/>
  <c r="D325" i="3"/>
  <c r="J324" i="3"/>
  <c r="H324" i="3"/>
  <c r="F324" i="3"/>
  <c r="D324" i="3"/>
  <c r="J323" i="3"/>
  <c r="H323" i="3"/>
  <c r="F323" i="3"/>
  <c r="D323" i="3"/>
  <c r="J322" i="3"/>
  <c r="H322" i="3"/>
  <c r="F322" i="3"/>
  <c r="D322" i="3"/>
  <c r="J320" i="3"/>
  <c r="H320" i="3"/>
  <c r="F320" i="3"/>
  <c r="D320" i="3"/>
  <c r="J319" i="3"/>
  <c r="H319" i="3"/>
  <c r="F319" i="3"/>
  <c r="D319" i="3"/>
  <c r="J318" i="3"/>
  <c r="H318" i="3"/>
  <c r="F318" i="3"/>
  <c r="D318" i="3"/>
  <c r="J317" i="3"/>
  <c r="H317" i="3"/>
  <c r="F317" i="3"/>
  <c r="D317" i="3"/>
  <c r="J316" i="3"/>
  <c r="H316" i="3"/>
  <c r="F316" i="3"/>
  <c r="D316" i="3"/>
  <c r="J315" i="3"/>
  <c r="H315" i="3"/>
  <c r="F315" i="3"/>
  <c r="D315" i="3"/>
  <c r="J314" i="3"/>
  <c r="H314" i="3"/>
  <c r="F314" i="3"/>
  <c r="D314" i="3"/>
  <c r="J313" i="3"/>
  <c r="H313" i="3"/>
  <c r="F313" i="3"/>
  <c r="D313" i="3"/>
  <c r="J311" i="3"/>
  <c r="H311" i="3"/>
  <c r="F311" i="3"/>
  <c r="D311" i="3"/>
  <c r="J310" i="3"/>
  <c r="H310" i="3"/>
  <c r="F310" i="3"/>
  <c r="D310" i="3"/>
  <c r="J309" i="3"/>
  <c r="H309" i="3"/>
  <c r="F309" i="3"/>
  <c r="D309" i="3"/>
  <c r="J308" i="3"/>
  <c r="H308" i="3"/>
  <c r="F308" i="3"/>
  <c r="D308" i="3"/>
  <c r="J307" i="3"/>
  <c r="H307" i="3"/>
  <c r="F307" i="3"/>
  <c r="D307" i="3"/>
  <c r="J306" i="3"/>
  <c r="H306" i="3"/>
  <c r="F306" i="3"/>
  <c r="D306" i="3"/>
  <c r="J305" i="3"/>
  <c r="H305" i="3"/>
  <c r="F305" i="3"/>
  <c r="D305" i="3"/>
  <c r="J304" i="3"/>
  <c r="H304" i="3"/>
  <c r="F304" i="3"/>
  <c r="D304" i="3"/>
  <c r="J301" i="3"/>
  <c r="H301" i="3"/>
  <c r="F301" i="3"/>
  <c r="D301" i="3"/>
  <c r="J300" i="3"/>
  <c r="H300" i="3"/>
  <c r="F300" i="3"/>
  <c r="D300" i="3"/>
  <c r="J299" i="3"/>
  <c r="H299" i="3"/>
  <c r="F299" i="3"/>
  <c r="D299" i="3"/>
  <c r="J298" i="3"/>
  <c r="H298" i="3"/>
  <c r="F298" i="3"/>
  <c r="D298" i="3"/>
  <c r="J297" i="3"/>
  <c r="H297" i="3"/>
  <c r="F297" i="3"/>
  <c r="D297" i="3"/>
  <c r="J296" i="3"/>
  <c r="H296" i="3"/>
  <c r="F296" i="3"/>
  <c r="D296" i="3"/>
  <c r="J295" i="3"/>
  <c r="H295" i="3"/>
  <c r="F295" i="3"/>
  <c r="D295" i="3"/>
  <c r="J294" i="3"/>
  <c r="H294" i="3"/>
  <c r="F294" i="3"/>
  <c r="D294" i="3"/>
  <c r="J291" i="3"/>
  <c r="H291" i="3"/>
  <c r="F291" i="3"/>
  <c r="D291" i="3"/>
  <c r="J290" i="3"/>
  <c r="H290" i="3"/>
  <c r="F290" i="3"/>
  <c r="D290" i="3"/>
  <c r="J289" i="3"/>
  <c r="H289" i="3"/>
  <c r="F289" i="3"/>
  <c r="D289" i="3"/>
  <c r="J287" i="3"/>
  <c r="H287" i="3"/>
  <c r="F287" i="3"/>
  <c r="D287" i="3"/>
  <c r="J286" i="3"/>
  <c r="H286" i="3"/>
  <c r="F286" i="3"/>
  <c r="D286" i="3"/>
  <c r="J285" i="3"/>
  <c r="H285" i="3"/>
  <c r="F285" i="3"/>
  <c r="D285" i="3"/>
  <c r="J283" i="3"/>
  <c r="H283" i="3"/>
  <c r="F283" i="3"/>
  <c r="D283" i="3"/>
  <c r="J282" i="3"/>
  <c r="H282" i="3"/>
  <c r="F282" i="3"/>
  <c r="D282" i="3"/>
  <c r="J281" i="3"/>
  <c r="H281" i="3"/>
  <c r="F281" i="3"/>
  <c r="D281" i="3"/>
  <c r="J280" i="3"/>
  <c r="H280" i="3"/>
  <c r="F280" i="3"/>
  <c r="D280" i="3"/>
  <c r="J279" i="3"/>
  <c r="H279" i="3"/>
  <c r="F279" i="3"/>
  <c r="D279" i="3"/>
  <c r="J278" i="3"/>
  <c r="H278" i="3"/>
  <c r="F278" i="3"/>
  <c r="D278" i="3"/>
  <c r="J276" i="3"/>
  <c r="H276" i="3"/>
  <c r="F276" i="3"/>
  <c r="D276" i="3"/>
  <c r="J275" i="3"/>
  <c r="H275" i="3"/>
  <c r="F275" i="3"/>
  <c r="D275" i="3"/>
  <c r="J274" i="3"/>
  <c r="H274" i="3"/>
  <c r="F274" i="3"/>
  <c r="D274" i="3"/>
  <c r="J273" i="3"/>
  <c r="H273" i="3"/>
  <c r="F273" i="3"/>
  <c r="D273" i="3"/>
  <c r="J271" i="3"/>
  <c r="H271" i="3"/>
  <c r="F271" i="3"/>
  <c r="D271" i="3"/>
  <c r="J270" i="3"/>
  <c r="H270" i="3"/>
  <c r="F270" i="3"/>
  <c r="D270" i="3"/>
  <c r="J269" i="3"/>
  <c r="H269" i="3"/>
  <c r="F269" i="3"/>
  <c r="D269" i="3"/>
  <c r="J268" i="3"/>
  <c r="H268" i="3"/>
  <c r="F268" i="3"/>
  <c r="D268" i="3"/>
  <c r="J267" i="3"/>
  <c r="H267" i="3"/>
  <c r="F267" i="3"/>
  <c r="D267" i="3"/>
  <c r="J266" i="3"/>
  <c r="H266" i="3"/>
  <c r="F266" i="3"/>
  <c r="D266" i="3"/>
  <c r="J260" i="3"/>
  <c r="H260" i="3"/>
  <c r="F260" i="3"/>
  <c r="D260" i="3"/>
  <c r="J259" i="3"/>
  <c r="H259" i="3"/>
  <c r="F259" i="3"/>
  <c r="D259" i="3"/>
  <c r="J258" i="3"/>
  <c r="H258" i="3"/>
  <c r="F258" i="3"/>
  <c r="D258" i="3"/>
  <c r="J257" i="3"/>
  <c r="H257" i="3"/>
  <c r="F257" i="3"/>
  <c r="D257" i="3"/>
  <c r="J255" i="3"/>
  <c r="H255" i="3"/>
  <c r="F255" i="3"/>
  <c r="D255" i="3"/>
  <c r="J254" i="3"/>
  <c r="H254" i="3"/>
  <c r="F254" i="3"/>
  <c r="D254" i="3"/>
  <c r="J253" i="3"/>
  <c r="H253" i="3"/>
  <c r="F253" i="3"/>
  <c r="D253" i="3"/>
  <c r="J252" i="3"/>
  <c r="H252" i="3"/>
  <c r="F252" i="3"/>
  <c r="D252" i="3"/>
  <c r="J251" i="3"/>
  <c r="H251" i="3"/>
  <c r="F251" i="3"/>
  <c r="D251" i="3"/>
  <c r="J250" i="3"/>
  <c r="H250" i="3"/>
  <c r="F250" i="3"/>
  <c r="D250" i="3"/>
  <c r="J249" i="3"/>
  <c r="H249" i="3"/>
  <c r="F249" i="3"/>
  <c r="D249" i="3"/>
  <c r="J248" i="3"/>
  <c r="H248" i="3"/>
  <c r="F248" i="3"/>
  <c r="D248" i="3"/>
  <c r="J245" i="3"/>
  <c r="H245" i="3"/>
  <c r="F245" i="3"/>
  <c r="D245" i="3"/>
  <c r="J244" i="3"/>
  <c r="H244" i="3"/>
  <c r="F244" i="3"/>
  <c r="D244" i="3"/>
  <c r="J243" i="3"/>
  <c r="H243" i="3"/>
  <c r="F243" i="3"/>
  <c r="D243" i="3"/>
  <c r="J241" i="3"/>
  <c r="H241" i="3"/>
  <c r="F241" i="3"/>
  <c r="D241" i="3"/>
  <c r="J240" i="3"/>
  <c r="H240" i="3"/>
  <c r="F240" i="3"/>
  <c r="D240" i="3"/>
  <c r="J238" i="3"/>
  <c r="H238" i="3"/>
  <c r="F238" i="3"/>
  <c r="D238" i="3"/>
  <c r="J237" i="3"/>
  <c r="H237" i="3"/>
  <c r="F237" i="3"/>
  <c r="D237" i="3"/>
  <c r="J223" i="3"/>
  <c r="H223" i="3"/>
  <c r="F223" i="3"/>
  <c r="D223" i="3"/>
  <c r="J221" i="3"/>
  <c r="H221" i="3"/>
  <c r="F221" i="3"/>
  <c r="D221" i="3"/>
  <c r="J220" i="3"/>
  <c r="H220" i="3"/>
  <c r="F220" i="3"/>
  <c r="D220" i="3"/>
  <c r="J217" i="3"/>
  <c r="H217" i="3"/>
  <c r="F217" i="3"/>
  <c r="D217" i="3"/>
  <c r="J216" i="3"/>
  <c r="H216" i="3"/>
  <c r="F216" i="3"/>
  <c r="D216" i="3"/>
  <c r="J214" i="3"/>
  <c r="H214" i="3"/>
  <c r="F214" i="3"/>
  <c r="D214" i="3"/>
  <c r="J213" i="3"/>
  <c r="H213" i="3"/>
  <c r="F213" i="3"/>
  <c r="D213" i="3"/>
  <c r="J212" i="3"/>
  <c r="H212" i="3"/>
  <c r="F212" i="3"/>
  <c r="D212" i="3"/>
  <c r="J210" i="3"/>
  <c r="H210" i="3"/>
  <c r="F210" i="3"/>
  <c r="D210" i="3"/>
  <c r="J209" i="3"/>
  <c r="H209" i="3"/>
  <c r="F209" i="3"/>
  <c r="D209" i="3"/>
  <c r="J208" i="3"/>
  <c r="H208" i="3"/>
  <c r="F208" i="3"/>
  <c r="D208" i="3"/>
  <c r="J207" i="3"/>
  <c r="H207" i="3"/>
  <c r="F207" i="3"/>
  <c r="D207" i="3"/>
  <c r="J205" i="3"/>
  <c r="H205" i="3"/>
  <c r="F205" i="3"/>
  <c r="D205" i="3"/>
  <c r="J204" i="3"/>
  <c r="H204" i="3"/>
  <c r="F204" i="3"/>
  <c r="D204" i="3"/>
  <c r="J203" i="3"/>
  <c r="H203" i="3"/>
  <c r="F203" i="3"/>
  <c r="D203" i="3"/>
  <c r="J201" i="3"/>
  <c r="H201" i="3"/>
  <c r="F201" i="3"/>
  <c r="D201" i="3"/>
  <c r="J200" i="3"/>
  <c r="H200" i="3"/>
  <c r="F200" i="3"/>
  <c r="D200" i="3"/>
  <c r="J199" i="3"/>
  <c r="H199" i="3"/>
  <c r="F199" i="3"/>
  <c r="D199" i="3"/>
  <c r="J198" i="3"/>
  <c r="H198" i="3"/>
  <c r="F198" i="3"/>
  <c r="D198" i="3"/>
  <c r="J195" i="3"/>
  <c r="H195" i="3"/>
  <c r="F195" i="3"/>
  <c r="D195" i="3"/>
  <c r="J194" i="3"/>
  <c r="H194" i="3"/>
  <c r="F194" i="3"/>
  <c r="D194" i="3"/>
  <c r="J193" i="3"/>
  <c r="H193" i="3"/>
  <c r="F193" i="3"/>
  <c r="D193" i="3"/>
  <c r="J192" i="3"/>
  <c r="H192" i="3"/>
  <c r="F192" i="3"/>
  <c r="D192" i="3"/>
  <c r="J191" i="3"/>
  <c r="H191" i="3"/>
  <c r="F191" i="3"/>
  <c r="D191" i="3"/>
  <c r="J189" i="3"/>
  <c r="H189" i="3"/>
  <c r="F189" i="3"/>
  <c r="D189" i="3"/>
  <c r="J188" i="3"/>
  <c r="H188" i="3"/>
  <c r="F188" i="3"/>
  <c r="D188" i="3"/>
  <c r="J187" i="3"/>
  <c r="H187" i="3"/>
  <c r="F187" i="3"/>
  <c r="D187" i="3"/>
  <c r="J138" i="3"/>
  <c r="H138" i="3"/>
  <c r="F138" i="3"/>
  <c r="D138" i="3"/>
  <c r="J137" i="3"/>
  <c r="H137" i="3"/>
  <c r="F137" i="3"/>
  <c r="D137" i="3"/>
  <c r="J136" i="3"/>
  <c r="H136" i="3"/>
  <c r="F136" i="3"/>
  <c r="D136" i="3"/>
  <c r="J135" i="3"/>
  <c r="H135" i="3"/>
  <c r="F135" i="3"/>
  <c r="D135" i="3"/>
  <c r="J133" i="3"/>
  <c r="H133" i="3"/>
  <c r="F133" i="3"/>
  <c r="D133" i="3"/>
  <c r="J132" i="3"/>
  <c r="H132" i="3"/>
  <c r="F132" i="3"/>
  <c r="D132" i="3"/>
  <c r="J131" i="3"/>
  <c r="H131" i="3"/>
  <c r="F131" i="3"/>
  <c r="D131" i="3"/>
  <c r="J130" i="3"/>
  <c r="H130" i="3"/>
  <c r="F130" i="3"/>
  <c r="D130" i="3"/>
  <c r="J129" i="3"/>
  <c r="H129" i="3"/>
  <c r="F129" i="3"/>
  <c r="D129" i="3"/>
  <c r="J128" i="3"/>
  <c r="H128" i="3"/>
  <c r="F128" i="3"/>
  <c r="D128" i="3"/>
  <c r="J127" i="3"/>
  <c r="H127" i="3"/>
  <c r="F127" i="3"/>
  <c r="D127" i="3"/>
  <c r="J124" i="3"/>
  <c r="H124" i="3"/>
  <c r="F124" i="3"/>
  <c r="D124" i="3"/>
  <c r="J123" i="3"/>
  <c r="H123" i="3"/>
  <c r="F123" i="3"/>
  <c r="D123" i="3"/>
  <c r="J122" i="3"/>
  <c r="H122" i="3"/>
  <c r="F122" i="3"/>
  <c r="D122" i="3"/>
  <c r="J121" i="3"/>
  <c r="H121" i="3"/>
  <c r="F121" i="3"/>
  <c r="D121" i="3"/>
  <c r="J120" i="3"/>
  <c r="H120" i="3"/>
  <c r="F120" i="3"/>
  <c r="D120" i="3"/>
  <c r="J115" i="3"/>
  <c r="H115" i="3"/>
  <c r="F115" i="3"/>
  <c r="D115" i="3"/>
  <c r="J113" i="3"/>
  <c r="H113" i="3"/>
  <c r="F113" i="3"/>
  <c r="D113" i="3"/>
  <c r="J112" i="3"/>
  <c r="H112" i="3"/>
  <c r="F112" i="3"/>
  <c r="D112" i="3"/>
  <c r="J109" i="3"/>
  <c r="H109" i="3"/>
  <c r="F109" i="3"/>
  <c r="D109" i="3"/>
  <c r="J106" i="3"/>
  <c r="H106" i="3"/>
  <c r="F106" i="3"/>
  <c r="D106" i="3"/>
  <c r="J104" i="3"/>
  <c r="H104" i="3"/>
  <c r="F104" i="3"/>
  <c r="D104" i="3"/>
  <c r="J103" i="3"/>
  <c r="H103" i="3"/>
  <c r="F103" i="3"/>
  <c r="D103" i="3"/>
  <c r="J101" i="3"/>
  <c r="H101" i="3"/>
  <c r="F101" i="3"/>
  <c r="D101" i="3"/>
  <c r="J100" i="3"/>
  <c r="H100" i="3"/>
  <c r="F100" i="3"/>
  <c r="D100" i="3"/>
  <c r="J99" i="3"/>
  <c r="H99" i="3"/>
  <c r="F99" i="3"/>
  <c r="D99" i="3"/>
  <c r="J97" i="3"/>
  <c r="H97" i="3"/>
  <c r="F97" i="3"/>
  <c r="D97" i="3"/>
  <c r="J96" i="3"/>
  <c r="H96" i="3"/>
  <c r="F96" i="3"/>
  <c r="D96" i="3"/>
  <c r="J95" i="3"/>
  <c r="H95" i="3"/>
  <c r="F95" i="3"/>
  <c r="D95" i="3"/>
  <c r="J94" i="3"/>
  <c r="H94" i="3"/>
  <c r="F94" i="3"/>
  <c r="D94" i="3"/>
  <c r="J93" i="3"/>
  <c r="H93" i="3"/>
  <c r="F93" i="3"/>
  <c r="D93" i="3"/>
  <c r="J92" i="3"/>
  <c r="H92" i="3"/>
  <c r="F92" i="3"/>
  <c r="D92" i="3"/>
  <c r="J89" i="3"/>
  <c r="H89" i="3"/>
  <c r="F89" i="3"/>
  <c r="D89" i="3"/>
  <c r="J88" i="3"/>
  <c r="H88" i="3"/>
  <c r="F88" i="3"/>
  <c r="D88" i="3"/>
  <c r="J87" i="3"/>
  <c r="H87" i="3"/>
  <c r="F87" i="3"/>
  <c r="D87" i="3"/>
  <c r="J85" i="3"/>
  <c r="H85" i="3"/>
  <c r="F85" i="3"/>
  <c r="D85" i="3"/>
  <c r="J84" i="3"/>
  <c r="H84" i="3"/>
  <c r="F84" i="3"/>
  <c r="D84" i="3"/>
  <c r="J83" i="3"/>
  <c r="H83" i="3"/>
  <c r="F83" i="3"/>
  <c r="D83" i="3"/>
  <c r="J82" i="3"/>
  <c r="H82" i="3"/>
  <c r="F82" i="3"/>
  <c r="D82" i="3"/>
  <c r="J80" i="3"/>
  <c r="H80" i="3"/>
  <c r="F80" i="3"/>
  <c r="D80" i="3"/>
  <c r="J79" i="3"/>
  <c r="H79" i="3"/>
  <c r="F79" i="3"/>
  <c r="D79" i="3"/>
  <c r="J78" i="3"/>
  <c r="H78" i="3"/>
  <c r="F78" i="3"/>
  <c r="D78" i="3"/>
  <c r="J77" i="3"/>
  <c r="H77" i="3"/>
  <c r="F77" i="3"/>
  <c r="D77" i="3"/>
  <c r="J76" i="3"/>
  <c r="H76" i="3"/>
  <c r="F76" i="3"/>
  <c r="D76" i="3"/>
  <c r="J75" i="3"/>
  <c r="H75" i="3"/>
  <c r="F75" i="3"/>
  <c r="D75" i="3"/>
  <c r="J73" i="3"/>
  <c r="H73" i="3"/>
  <c r="F73" i="3"/>
  <c r="D73" i="3"/>
  <c r="J72" i="3"/>
  <c r="H72" i="3"/>
  <c r="F72" i="3"/>
  <c r="D72" i="3"/>
  <c r="J71" i="3"/>
  <c r="H71" i="3"/>
  <c r="F71" i="3"/>
  <c r="D71" i="3"/>
  <c r="J69" i="3"/>
  <c r="H69" i="3"/>
  <c r="F69" i="3"/>
  <c r="D69" i="3"/>
  <c r="J68" i="3"/>
  <c r="H68" i="3"/>
  <c r="F68" i="3"/>
  <c r="D68" i="3"/>
  <c r="J67" i="3"/>
  <c r="H67" i="3"/>
  <c r="F67" i="3"/>
  <c r="D67" i="3"/>
  <c r="J65" i="3"/>
  <c r="H65" i="3"/>
  <c r="F65" i="3"/>
  <c r="D65" i="3"/>
  <c r="J64" i="3"/>
  <c r="H64" i="3"/>
  <c r="F64" i="3"/>
  <c r="D64" i="3"/>
  <c r="J63" i="3"/>
  <c r="H63" i="3"/>
  <c r="F63" i="3"/>
  <c r="D63" i="3"/>
  <c r="J62" i="3"/>
  <c r="H62" i="3"/>
  <c r="F62" i="3"/>
  <c r="D62" i="3"/>
  <c r="J61" i="3"/>
  <c r="H61" i="3"/>
  <c r="F61" i="3"/>
  <c r="D61" i="3"/>
  <c r="J60" i="3"/>
  <c r="H60" i="3"/>
  <c r="F60" i="3"/>
  <c r="D60" i="3"/>
  <c r="J56" i="3"/>
  <c r="H56" i="3"/>
  <c r="F56" i="3"/>
  <c r="D56" i="3"/>
  <c r="J55" i="3"/>
  <c r="H55" i="3"/>
  <c r="F55" i="3"/>
  <c r="D55" i="3"/>
  <c r="J53" i="3"/>
  <c r="H53" i="3"/>
  <c r="F53" i="3"/>
  <c r="D53" i="3"/>
  <c r="J52" i="3"/>
  <c r="H52" i="3"/>
  <c r="F52" i="3"/>
  <c r="D52" i="3"/>
  <c r="J50" i="3"/>
  <c r="H50" i="3"/>
  <c r="F50" i="3"/>
  <c r="D50" i="3"/>
  <c r="J49" i="3"/>
  <c r="H49" i="3"/>
  <c r="F49" i="3"/>
  <c r="D49" i="3"/>
  <c r="J48" i="3"/>
  <c r="H48" i="3"/>
  <c r="F48" i="3"/>
  <c r="D48" i="3"/>
  <c r="J46" i="3"/>
  <c r="H46" i="3"/>
  <c r="F46" i="3"/>
  <c r="D46" i="3"/>
  <c r="J45" i="3"/>
  <c r="H45" i="3"/>
  <c r="F45" i="3"/>
  <c r="D45" i="3"/>
  <c r="J44" i="3"/>
  <c r="H44" i="3"/>
  <c r="F44" i="3"/>
  <c r="D44" i="3"/>
  <c r="J42" i="3"/>
  <c r="H42" i="3"/>
  <c r="F42" i="3"/>
  <c r="D42" i="3"/>
  <c r="J41" i="3"/>
  <c r="H41" i="3"/>
  <c r="F41" i="3"/>
  <c r="D41" i="3"/>
  <c r="J40" i="3"/>
  <c r="H40" i="3"/>
  <c r="F40" i="3"/>
  <c r="D40" i="3"/>
  <c r="J39" i="3"/>
  <c r="H39" i="3"/>
  <c r="F39" i="3"/>
  <c r="D39" i="3"/>
  <c r="J38" i="3"/>
  <c r="H38" i="3"/>
  <c r="F38" i="3"/>
  <c r="D38" i="3"/>
  <c r="J37" i="3"/>
  <c r="H37" i="3"/>
  <c r="F37" i="3"/>
  <c r="D37" i="3"/>
  <c r="J35" i="3"/>
  <c r="H35" i="3"/>
  <c r="F35" i="3"/>
  <c r="D35" i="3"/>
  <c r="J34" i="3"/>
  <c r="H34" i="3"/>
  <c r="F34" i="3"/>
  <c r="D34" i="3"/>
  <c r="J33" i="3"/>
  <c r="H33" i="3"/>
  <c r="F33" i="3"/>
  <c r="D33" i="3"/>
  <c r="J32" i="3"/>
  <c r="H32" i="3"/>
  <c r="F32" i="3"/>
  <c r="D32" i="3"/>
  <c r="J31" i="3"/>
  <c r="H31" i="3"/>
  <c r="F31" i="3"/>
  <c r="D31" i="3"/>
  <c r="J30" i="3"/>
  <c r="H30" i="3"/>
  <c r="F30" i="3"/>
  <c r="D30" i="3"/>
  <c r="J29" i="3"/>
  <c r="H29" i="3"/>
  <c r="F29" i="3"/>
  <c r="D29" i="3"/>
  <c r="J28" i="3"/>
  <c r="H28" i="3"/>
  <c r="F28" i="3"/>
  <c r="D28" i="3"/>
  <c r="J26" i="3"/>
  <c r="H26" i="3"/>
  <c r="F26" i="3"/>
  <c r="D26" i="3"/>
  <c r="J25" i="3"/>
  <c r="H25" i="3"/>
  <c r="F25" i="3"/>
  <c r="D25" i="3"/>
  <c r="J24" i="3"/>
  <c r="H24" i="3"/>
  <c r="F24" i="3"/>
  <c r="D24" i="3"/>
  <c r="J23" i="3"/>
  <c r="H23" i="3"/>
  <c r="F23" i="3"/>
  <c r="D23" i="3"/>
  <c r="F8" i="3"/>
  <c r="H8" i="3"/>
  <c r="J8" i="3"/>
  <c r="F9" i="3"/>
  <c r="H9" i="3"/>
  <c r="J9" i="3"/>
  <c r="F10" i="3"/>
  <c r="H10" i="3"/>
  <c r="J10" i="3"/>
  <c r="F11" i="3"/>
  <c r="H11" i="3"/>
  <c r="J11" i="3"/>
  <c r="F12" i="3"/>
  <c r="H12" i="3"/>
  <c r="J12" i="3"/>
  <c r="F13" i="3"/>
  <c r="H13" i="3"/>
  <c r="J13" i="3"/>
  <c r="F14" i="3"/>
  <c r="H14" i="3"/>
  <c r="J14" i="3"/>
  <c r="F15" i="3"/>
  <c r="H15" i="3"/>
  <c r="J15" i="3"/>
  <c r="F16" i="3"/>
  <c r="H16" i="3"/>
  <c r="J16" i="3"/>
  <c r="F17" i="3"/>
  <c r="H17" i="3"/>
  <c r="J17" i="3"/>
  <c r="F18" i="3"/>
  <c r="H18" i="3"/>
  <c r="J18" i="3"/>
  <c r="F19" i="3"/>
  <c r="H19" i="3"/>
  <c r="J19" i="3"/>
  <c r="F20" i="3"/>
  <c r="H20" i="3"/>
  <c r="J20" i="3"/>
  <c r="F21" i="3"/>
  <c r="H21" i="3"/>
  <c r="J21" i="3"/>
  <c r="J7" i="3"/>
  <c r="H7" i="3"/>
  <c r="F7" i="3"/>
  <c r="J51" i="4"/>
  <c r="H51" i="4"/>
  <c r="F51" i="4"/>
  <c r="D51" i="4"/>
  <c r="J49" i="4"/>
  <c r="H49" i="4"/>
  <c r="F49" i="4"/>
  <c r="D49" i="4"/>
  <c r="J48" i="4"/>
  <c r="H48" i="4"/>
  <c r="F48" i="4"/>
  <c r="D48" i="4"/>
  <c r="J46" i="4"/>
  <c r="H46" i="4"/>
  <c r="F46" i="4"/>
  <c r="D46" i="4"/>
  <c r="J45" i="4"/>
  <c r="H45" i="4"/>
  <c r="F45" i="4"/>
  <c r="D45" i="4"/>
  <c r="J43" i="4"/>
  <c r="H43" i="4"/>
  <c r="F43" i="4"/>
  <c r="D43" i="4"/>
  <c r="J42" i="4"/>
  <c r="H42" i="4"/>
  <c r="F42" i="4"/>
  <c r="D42" i="4"/>
  <c r="J40" i="4"/>
  <c r="H40" i="4"/>
  <c r="F40" i="4"/>
  <c r="D40" i="4"/>
  <c r="J39" i="4"/>
  <c r="H39" i="4"/>
  <c r="F39" i="4"/>
  <c r="D39" i="4"/>
  <c r="J37" i="4"/>
  <c r="H37" i="4"/>
  <c r="F37" i="4"/>
  <c r="D37" i="4"/>
  <c r="J36" i="4"/>
  <c r="H36" i="4"/>
  <c r="F36" i="4"/>
  <c r="D36" i="4"/>
  <c r="J33" i="4"/>
  <c r="H33" i="4"/>
  <c r="F33" i="4"/>
  <c r="D33" i="4"/>
  <c r="J32" i="4"/>
  <c r="H32" i="4"/>
  <c r="F32" i="4"/>
  <c r="D32" i="4"/>
  <c r="J30" i="4"/>
  <c r="H30" i="4"/>
  <c r="F30" i="4"/>
  <c r="D30" i="4"/>
  <c r="J29" i="4"/>
  <c r="H29" i="4"/>
  <c r="F29" i="4"/>
  <c r="D29" i="4"/>
  <c r="J27" i="4"/>
  <c r="H27" i="4"/>
  <c r="F27" i="4"/>
  <c r="D27" i="4"/>
  <c r="J26" i="4"/>
  <c r="H26" i="4"/>
  <c r="F26" i="4"/>
  <c r="D26" i="4"/>
  <c r="J24" i="4"/>
  <c r="H24" i="4"/>
  <c r="F24" i="4"/>
  <c r="D24" i="4"/>
  <c r="J23" i="4"/>
  <c r="H23" i="4"/>
  <c r="F23" i="4"/>
  <c r="D23" i="4"/>
  <c r="J20" i="4"/>
  <c r="H20" i="4"/>
  <c r="F20" i="4"/>
  <c r="D20" i="4"/>
  <c r="J19" i="4"/>
  <c r="H19" i="4"/>
  <c r="F19" i="4"/>
  <c r="D19" i="4"/>
  <c r="J17" i="4"/>
  <c r="H17" i="4"/>
  <c r="F17" i="4"/>
  <c r="D17" i="4"/>
  <c r="J16" i="4"/>
  <c r="H16" i="4"/>
  <c r="F16" i="4"/>
  <c r="D16" i="4"/>
  <c r="J7" i="4"/>
  <c r="J8" i="4"/>
  <c r="J9" i="4"/>
  <c r="J10" i="4"/>
  <c r="J11" i="4"/>
  <c r="J12" i="4"/>
  <c r="J13" i="4"/>
  <c r="H7" i="4"/>
  <c r="H8" i="4"/>
  <c r="H9" i="4"/>
  <c r="H10" i="4"/>
  <c r="H11" i="4"/>
  <c r="H12" i="4"/>
  <c r="H13" i="4"/>
  <c r="F7" i="4"/>
  <c r="F8" i="4"/>
  <c r="F9" i="4"/>
  <c r="F10" i="4"/>
  <c r="F11" i="4"/>
  <c r="F12" i="4"/>
  <c r="F13" i="4"/>
  <c r="J6" i="4"/>
  <c r="H6" i="4"/>
  <c r="F6" i="4"/>
  <c r="D36" i="5"/>
  <c r="F36" i="5"/>
  <c r="H36" i="5"/>
  <c r="J36" i="5"/>
  <c r="D45" i="5"/>
  <c r="F45" i="5"/>
  <c r="H45" i="5"/>
  <c r="J45" i="5"/>
  <c r="D46" i="5"/>
  <c r="F46" i="5"/>
  <c r="H46" i="5"/>
  <c r="J46" i="5"/>
  <c r="D47" i="5"/>
  <c r="F47" i="5"/>
  <c r="H47" i="5"/>
  <c r="J47" i="5"/>
  <c r="D49" i="5"/>
  <c r="F49" i="5"/>
  <c r="H49" i="5"/>
  <c r="J49" i="5"/>
  <c r="J35" i="5"/>
  <c r="H35" i="5"/>
  <c r="F35" i="5"/>
  <c r="D35" i="5"/>
  <c r="J6" i="5"/>
  <c r="J7" i="5"/>
  <c r="J8" i="5"/>
  <c r="J9" i="5"/>
  <c r="J11" i="5"/>
  <c r="J12" i="5"/>
  <c r="J5" i="5"/>
  <c r="H6" i="5"/>
  <c r="H7" i="5"/>
  <c r="H8" i="5"/>
  <c r="H9" i="5"/>
  <c r="H11" i="5"/>
  <c r="H12" i="5"/>
  <c r="H5" i="5"/>
  <c r="F6" i="5"/>
  <c r="F7" i="5"/>
  <c r="F8" i="5"/>
  <c r="F9" i="5"/>
  <c r="F11" i="5"/>
  <c r="F12" i="5"/>
  <c r="F5" i="5"/>
  <c r="D6" i="5"/>
  <c r="D7" i="5"/>
  <c r="D8" i="5"/>
  <c r="D9" i="5"/>
  <c r="D11" i="5"/>
  <c r="D12" i="5"/>
  <c r="D5" i="5"/>
  <c r="D11" i="6"/>
  <c r="F11" i="6"/>
  <c r="H11" i="6"/>
  <c r="J11" i="6"/>
  <c r="D12" i="6"/>
  <c r="F12" i="6"/>
  <c r="H12" i="6"/>
  <c r="J12" i="6"/>
  <c r="J4" i="6"/>
  <c r="H4" i="6"/>
  <c r="F4" i="6"/>
  <c r="D4" i="6"/>
  <c r="J23" i="6"/>
  <c r="J24" i="6" s="1"/>
  <c r="D13" i="4"/>
  <c r="D12" i="4"/>
  <c r="D11" i="4"/>
  <c r="D10" i="4"/>
  <c r="D7" i="4"/>
  <c r="D8" i="4"/>
  <c r="D9" i="4"/>
  <c r="D6" i="4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B57" i="3"/>
  <c r="J57" i="3" s="1"/>
  <c r="B54" i="3"/>
  <c r="J54" i="3" s="1"/>
  <c r="H3" i="2"/>
  <c r="I3" i="2" s="1"/>
  <c r="J3" i="2" s="1"/>
  <c r="K3" i="2" s="1"/>
  <c r="D16" i="6" l="1"/>
  <c r="B7" i="7" s="1"/>
  <c r="G7" i="7" s="1"/>
  <c r="J95" i="5"/>
  <c r="E6" i="7" s="1"/>
  <c r="J6" i="7" s="1"/>
  <c r="H57" i="3"/>
  <c r="F54" i="3"/>
  <c r="H54" i="3"/>
  <c r="D54" i="3"/>
  <c r="F16" i="6"/>
  <c r="C7" i="7" s="1"/>
  <c r="H7" i="7" s="1"/>
  <c r="J68" i="4"/>
  <c r="E5" i="7" s="1"/>
  <c r="J16" i="6"/>
  <c r="E7" i="7" s="1"/>
  <c r="J7" i="7" s="1"/>
  <c r="H68" i="4"/>
  <c r="D5" i="7" s="1"/>
  <c r="I5" i="7" s="1"/>
  <c r="E10" i="7"/>
  <c r="J10" i="7" s="1"/>
  <c r="B10" i="7"/>
  <c r="G10" i="7" s="1"/>
  <c r="H16" i="6"/>
  <c r="D7" i="7" s="1"/>
  <c r="I7" i="7" s="1"/>
  <c r="H95" i="5"/>
  <c r="D6" i="7" s="1"/>
  <c r="I6" i="7" s="1"/>
  <c r="F95" i="5"/>
  <c r="C6" i="7" s="1"/>
  <c r="H6" i="7" s="1"/>
  <c r="D95" i="5"/>
  <c r="B6" i="7" s="1"/>
  <c r="G6" i="7" s="1"/>
  <c r="F68" i="4"/>
  <c r="C5" i="7" s="1"/>
  <c r="D68" i="4"/>
  <c r="B5" i="7" s="1"/>
  <c r="G5" i="7" s="1"/>
  <c r="J385" i="3"/>
  <c r="F32" i="2"/>
  <c r="C10" i="7"/>
  <c r="H10" i="7" s="1"/>
  <c r="F57" i="3"/>
  <c r="D10" i="7"/>
  <c r="I10" i="7" s="1"/>
  <c r="D57" i="3"/>
  <c r="I12" i="2"/>
  <c r="J12" i="2" s="1"/>
  <c r="I4" i="2"/>
  <c r="H385" i="3" l="1"/>
  <c r="D4" i="7" s="1"/>
  <c r="I4" i="7" s="1"/>
  <c r="D385" i="3"/>
  <c r="B4" i="7" s="1"/>
  <c r="G4" i="7" s="1"/>
  <c r="F385" i="3"/>
  <c r="C4" i="7" s="1"/>
  <c r="H4" i="7" s="1"/>
  <c r="H5" i="7"/>
  <c r="J5" i="7"/>
  <c r="E4" i="7"/>
  <c r="J4" i="7" s="1"/>
  <c r="E3" i="7"/>
  <c r="J3" i="7" s="1"/>
  <c r="B3" i="7"/>
  <c r="G3" i="7" s="1"/>
  <c r="D3" i="7"/>
  <c r="I3" i="7" s="1"/>
  <c r="C3" i="7"/>
  <c r="H3" i="7" s="1"/>
  <c r="I13" i="2"/>
  <c r="J13" i="2" s="1"/>
  <c r="I5" i="2"/>
  <c r="J4" i="2"/>
  <c r="I8" i="7" l="1"/>
  <c r="I11" i="7" s="1"/>
  <c r="G8" i="7"/>
  <c r="G11" i="7" s="1"/>
  <c r="J8" i="7"/>
  <c r="J11" i="7" s="1"/>
  <c r="H8" i="7"/>
  <c r="H11" i="7" s="1"/>
  <c r="I14" i="2"/>
  <c r="J14" i="2" s="1"/>
  <c r="I6" i="2"/>
  <c r="J5" i="2"/>
  <c r="I15" i="2" l="1"/>
  <c r="J15" i="2" s="1"/>
  <c r="I7" i="2"/>
  <c r="J6" i="2"/>
  <c r="J7" i="2" l="1"/>
  <c r="I8" i="2"/>
  <c r="I16" i="2"/>
  <c r="J16" i="2" l="1"/>
  <c r="I17" i="2"/>
  <c r="I9" i="2"/>
  <c r="J8" i="2"/>
  <c r="I10" i="2" l="1"/>
  <c r="J9" i="2"/>
  <c r="I18" i="2"/>
  <c r="J17" i="2"/>
  <c r="I19" i="2" l="1"/>
  <c r="J19" i="2" s="1"/>
  <c r="J18" i="2"/>
  <c r="J10" i="2"/>
  <c r="I11" i="2"/>
  <c r="I20" i="2" l="1"/>
  <c r="J11" i="2"/>
  <c r="I21" i="2" l="1"/>
  <c r="J20" i="2"/>
  <c r="J21" i="2" l="1"/>
  <c r="I22" i="2"/>
  <c r="I24" i="2"/>
  <c r="J24" i="2" l="1"/>
  <c r="I25" i="2"/>
  <c r="I23" i="2"/>
  <c r="J23" i="2" s="1"/>
  <c r="J22" i="2"/>
  <c r="I26" i="2" l="1"/>
  <c r="J25" i="2"/>
  <c r="J26" i="2" l="1"/>
  <c r="I27" i="2"/>
  <c r="I28" i="2" l="1"/>
  <c r="J27" i="2"/>
  <c r="I29" i="2" l="1"/>
  <c r="J28" i="2"/>
  <c r="I30" i="2" l="1"/>
  <c r="J29" i="2"/>
  <c r="I31" i="2" l="1"/>
  <c r="J30" i="2"/>
  <c r="J31" i="2" l="1"/>
  <c r="I32" i="2"/>
  <c r="J32" i="2" l="1"/>
  <c r="I33" i="2"/>
  <c r="I34" i="2" l="1"/>
  <c r="J33" i="2"/>
  <c r="J34" i="2" l="1"/>
  <c r="I35" i="2"/>
  <c r="J35" i="2" l="1"/>
  <c r="I36" i="2"/>
  <c r="J36" i="2" s="1"/>
</calcChain>
</file>

<file path=xl/sharedStrings.xml><?xml version="1.0" encoding="utf-8"?>
<sst xmlns="http://schemas.openxmlformats.org/spreadsheetml/2006/main" count="771" uniqueCount="357">
  <si>
    <t>Nombre:</t>
  </si>
  <si>
    <t>Fecha de Presentación:</t>
  </si>
  <si>
    <t>Departamento:</t>
  </si>
  <si>
    <t xml:space="preserve">        Institución:  </t>
  </si>
  <si>
    <t xml:space="preserve">        Disciplina:</t>
  </si>
  <si>
    <t>I. CALIDAD DE ENSEÑANZA</t>
  </si>
  <si>
    <t>Año</t>
  </si>
  <si>
    <t>Docente</t>
  </si>
  <si>
    <t>A</t>
  </si>
  <si>
    <t>Pts.</t>
  </si>
  <si>
    <t>Núm.</t>
  </si>
  <si>
    <t>Total</t>
  </si>
  <si>
    <t>B</t>
  </si>
  <si>
    <t>C</t>
  </si>
  <si>
    <t>Evaluación</t>
  </si>
  <si>
    <t xml:space="preserve">Promedio </t>
  </si>
  <si>
    <t>Puntuación</t>
  </si>
  <si>
    <t>D</t>
  </si>
  <si>
    <t>E</t>
  </si>
  <si>
    <t>Estudiantil</t>
  </si>
  <si>
    <t>F</t>
  </si>
  <si>
    <t>G</t>
  </si>
  <si>
    <t>H</t>
  </si>
  <si>
    <t>I</t>
  </si>
  <si>
    <t>J</t>
  </si>
  <si>
    <t xml:space="preserve"> II. ACTIVIDADES CREACIÓN Y DIVULGACIÓN</t>
  </si>
  <si>
    <t>Profesor</t>
  </si>
  <si>
    <t>TOTALES</t>
  </si>
  <si>
    <t>II</t>
  </si>
  <si>
    <t>III</t>
  </si>
  <si>
    <t>IV</t>
  </si>
  <si>
    <t>V</t>
  </si>
  <si>
    <t>Sub-Total</t>
  </si>
  <si>
    <t>VI</t>
  </si>
  <si>
    <t>CPD</t>
  </si>
  <si>
    <t>CPF</t>
  </si>
  <si>
    <t>Junta Adm.</t>
  </si>
  <si>
    <t xml:space="preserve"> - cambios sustantivos primera revisión</t>
  </si>
  <si>
    <t xml:space="preserve"> - cambios mínimos primera revisión</t>
  </si>
  <si>
    <t xml:space="preserve"> - cambios sustantivos segunda revisión</t>
  </si>
  <si>
    <t xml:space="preserve"> - cambios mínimos segunda revisión</t>
  </si>
  <si>
    <t xml:space="preserve"> - cambios sustantivos tercera revisión</t>
  </si>
  <si>
    <t xml:space="preserve"> - cambios mínimos tercera revisión</t>
  </si>
  <si>
    <t xml:space="preserve"> - (6 pts.)</t>
  </si>
  <si>
    <t xml:space="preserve"> - (5 pts.)</t>
  </si>
  <si>
    <t xml:space="preserve"> - (4 pts.)</t>
  </si>
  <si>
    <t xml:space="preserve"> - (3 pts.)</t>
  </si>
  <si>
    <t xml:space="preserve"> - (2 pts.)</t>
  </si>
  <si>
    <t xml:space="preserve"> - (1 pts.)</t>
  </si>
  <si>
    <t xml:space="preserve"> - (1 pt.)</t>
  </si>
  <si>
    <t xml:space="preserve">     1. Libros publicados en formato impreso o electrónico</t>
  </si>
  <si>
    <t xml:space="preserve">     3. Ediciones Revisadas</t>
  </si>
  <si>
    <t xml:space="preserve">     4. Antologías </t>
  </si>
  <si>
    <t xml:space="preserve">     5. Artículos publicados en revistas científicas</t>
  </si>
  <si>
    <t xml:space="preserve">     6. Artículos publicados en revistas profesionales o académicas</t>
  </si>
  <si>
    <t xml:space="preserve">     7. Artículos publicados en revistas de uso general o revistas populares</t>
  </si>
  <si>
    <t xml:space="preserve">     8. Prólogos, prefacios o estudios introductores a libros publicados</t>
  </si>
  <si>
    <t xml:space="preserve">     9. Capítulo de libro</t>
  </si>
  <si>
    <t xml:space="preserve">     10. Boletines</t>
  </si>
  <si>
    <t xml:space="preserve"> - (0.5 pts.)</t>
  </si>
  <si>
    <t xml:space="preserve">     11. Artículos en periódicos</t>
  </si>
  <si>
    <t xml:space="preserve">     12. Página Web y Blogs</t>
  </si>
  <si>
    <t>INVESTIGACIONES</t>
  </si>
  <si>
    <t xml:space="preserve"> - (7 pts.)</t>
  </si>
  <si>
    <t>ACTIVIDADES DE CREACIÓN Y DIVULGACIÓN</t>
  </si>
  <si>
    <t xml:space="preserve">        - para estudiantes</t>
  </si>
  <si>
    <t xml:space="preserve">        - para profesionales o pares</t>
  </si>
  <si>
    <t xml:space="preserve">        - aprobada</t>
  </si>
  <si>
    <t xml:space="preserve">        - denegada o sometida</t>
  </si>
  <si>
    <t xml:space="preserve"> - (0.5 pt.)</t>
  </si>
  <si>
    <t xml:space="preserve">        - aprobado</t>
  </si>
  <si>
    <t xml:space="preserve">     7. Creación de curso</t>
  </si>
  <si>
    <t xml:space="preserve">        - sometido y no aprobado</t>
  </si>
  <si>
    <t xml:space="preserve">     8. Creación de curso (en proceso de aprobación)</t>
  </si>
  <si>
    <t xml:space="preserve">     9. Página Web y Blogs</t>
  </si>
  <si>
    <t xml:space="preserve"> - (8 pts.)</t>
  </si>
  <si>
    <t xml:space="preserve">   Programa de computadoras</t>
  </si>
  <si>
    <t xml:space="preserve">   Diseño Gráfico</t>
  </si>
  <si>
    <t xml:space="preserve">   Diseño estructural o arquitectónico o invento con patente</t>
  </si>
  <si>
    <t xml:space="preserve"> Diseño estructural o arquitectónico o invento sin patente</t>
  </si>
  <si>
    <t xml:space="preserve"> Instrumentos de medición psicométricos o pruebas estandarizadas (validados)</t>
  </si>
  <si>
    <t xml:space="preserve"> Instrumentos de medición psicométricos o pruebas estandarizadas (no validados)</t>
  </si>
  <si>
    <t xml:space="preserve"> de libros</t>
  </si>
  <si>
    <t xml:space="preserve"> de documentos institucionales</t>
  </si>
  <si>
    <t xml:space="preserve"> de artículos</t>
  </si>
  <si>
    <t xml:space="preserve"> exposiciones</t>
  </si>
  <si>
    <t xml:space="preserve"> conciertos</t>
  </si>
  <si>
    <t xml:space="preserve"> diseño de producción y escenografía</t>
  </si>
  <si>
    <t xml:space="preserve"> como participante</t>
  </si>
  <si>
    <t xml:space="preserve"> presentador o maestro de ceremonias</t>
  </si>
  <si>
    <t xml:space="preserve"> juez de ponencias de congresos internacionales</t>
  </si>
  <si>
    <t xml:space="preserve"> juez en competencias atléticas, certámenes literarios</t>
  </si>
  <si>
    <t xml:space="preserve"> jurado</t>
  </si>
  <si>
    <t xml:space="preserve"> tesis o disertación de estudiantes</t>
  </si>
  <si>
    <t xml:space="preserve"> proyectos de investigación o tesina</t>
  </si>
  <si>
    <t xml:space="preserve"> imprentas independientes </t>
  </si>
  <si>
    <t xml:space="preserve">editoriales con Junta Editora </t>
  </si>
  <si>
    <t>editoriales con Junta Editora</t>
  </si>
  <si>
    <t xml:space="preserve"> editoriales sin Junta Editora</t>
  </si>
  <si>
    <t>publicadas</t>
  </si>
  <si>
    <t>no publicadas</t>
  </si>
  <si>
    <t xml:space="preserve"> - (15 pts.)</t>
  </si>
  <si>
    <t xml:space="preserve"> - (14 pts.)</t>
  </si>
  <si>
    <t xml:space="preserve"> - (13 pts.)</t>
  </si>
  <si>
    <t xml:space="preserve"> - (12 pts.)</t>
  </si>
  <si>
    <t xml:space="preserve"> - (11 pts.)</t>
  </si>
  <si>
    <t xml:space="preserve"> - (10 pts.)</t>
  </si>
  <si>
    <t xml:space="preserve"> - (9 pts.)</t>
  </si>
  <si>
    <t xml:space="preserve">     2. Segundas ediciones de libros </t>
  </si>
  <si>
    <t xml:space="preserve">         Terceras ediciones de libros </t>
  </si>
  <si>
    <t xml:space="preserve"> - (1.5 pts.)</t>
  </si>
  <si>
    <t>editoriales sin Junta Editora</t>
  </si>
  <si>
    <t xml:space="preserve"> PUBLICACIONES</t>
  </si>
  <si>
    <t xml:space="preserve">         Cuartas ediciones de libros </t>
  </si>
  <si>
    <t xml:space="preserve"> editorial independiente </t>
  </si>
  <si>
    <t xml:space="preserve">editoriales sin Junta Editora </t>
  </si>
  <si>
    <t xml:space="preserve"> editorial independiente</t>
  </si>
  <si>
    <t>si no es en área de su especialidad</t>
  </si>
  <si>
    <t>si es en área de su especialidad</t>
  </si>
  <si>
    <t xml:space="preserve"> - bibliografía analítica</t>
  </si>
  <si>
    <t xml:space="preserve"> - bibliografía selectiva</t>
  </si>
  <si>
    <t xml:space="preserve"> - nivel internacional</t>
  </si>
  <si>
    <t xml:space="preserve"> - nivel nacional</t>
  </si>
  <si>
    <t>ACTIVIDADES DE MEJORAMIENTO PROFESIONAL</t>
  </si>
  <si>
    <t xml:space="preserve">    1.  Grados después de contratación</t>
  </si>
  <si>
    <t xml:space="preserve">            - doctorado de interés institucional</t>
  </si>
  <si>
    <t xml:space="preserve">            - segunda maestría de interés institucional</t>
  </si>
  <si>
    <t xml:space="preserve">            - certificado post-doctoral de interés institucional</t>
  </si>
  <si>
    <t xml:space="preserve">            - certificación o post-maestría de interés departamental</t>
  </si>
  <si>
    <t xml:space="preserve">            - de interés departamental (0.667 por crédito)</t>
  </si>
  <si>
    <t>10 horas o más</t>
  </si>
  <si>
    <t>5-9 horas</t>
  </si>
  <si>
    <t xml:space="preserve">            - de interés institucional</t>
  </si>
  <si>
    <t xml:space="preserve">            - de interés departamental</t>
  </si>
  <si>
    <t xml:space="preserve">            - por año por cada licencia si es de interés institucional</t>
  </si>
  <si>
    <t xml:space="preserve">            - por año por cada licencia si no es de interés institucional</t>
  </si>
  <si>
    <t xml:space="preserve">    4.  Títulos profesionales </t>
  </si>
  <si>
    <t xml:space="preserve">    5.  Seminarios, congresos o convenciones  </t>
  </si>
  <si>
    <t xml:space="preserve">   6.  Talleres </t>
  </si>
  <si>
    <t xml:space="preserve">7.  Conferencias                                 </t>
  </si>
  <si>
    <t xml:space="preserve">            - doctorado que no es de interés institucional</t>
  </si>
  <si>
    <t xml:space="preserve">            - segunda maestría que no es de interés institucional</t>
  </si>
  <si>
    <t xml:space="preserve">            - certificado post-doctoral que no es de interés institucional</t>
  </si>
  <si>
    <t xml:space="preserve">            - certificación o post-maestría que no es de interés departamental</t>
  </si>
  <si>
    <t xml:space="preserve">            - que no son de interés departamental (0.333 por crédito)</t>
  </si>
  <si>
    <t xml:space="preserve">            - que no son de interés departamental</t>
  </si>
  <si>
    <t xml:space="preserve"> V. SERVICIO A LA COMUNIDAD</t>
  </si>
  <si>
    <t>TOTAL</t>
  </si>
  <si>
    <t>IV. PARTICIPACIÓN EN COMITÉS Y DEDICACIÓN AL SERVICIO UNIVERSITARIO Y GOBIERNO</t>
  </si>
  <si>
    <t>Comentarios</t>
  </si>
  <si>
    <t>*si no hay evaluación pero existe una carta, deje en blanco la puntuación y escriba un comentario explicativo</t>
  </si>
  <si>
    <t>Inherente 
a la Docencia</t>
  </si>
  <si>
    <t>3. CODI-CRF</t>
  </si>
  <si>
    <t>A.  Representantes en los organismos universitarios (puntos por año)</t>
  </si>
  <si>
    <t xml:space="preserve">2. Junta Universitaria </t>
  </si>
  <si>
    <t xml:space="preserve">      4. Senado Académico</t>
  </si>
  <si>
    <t>6. Junta de Retiro</t>
  </si>
  <si>
    <t>5. Junta Administrativa (director o senador)</t>
  </si>
  <si>
    <t>7. Junta de Subasta</t>
  </si>
  <si>
    <t>8. Junta de Disciplina</t>
  </si>
  <si>
    <t>1. Junta de Síndicos o Junta de Gobierno</t>
  </si>
  <si>
    <t>3. Presidencia</t>
  </si>
  <si>
    <t>5. CODI-CRF</t>
  </si>
  <si>
    <t>8. Personal de Facultad</t>
  </si>
  <si>
    <t>9. Institucional (UPRA)</t>
  </si>
  <si>
    <t>10. Personal Departamental</t>
  </si>
  <si>
    <t>11. Departamental</t>
  </si>
  <si>
    <t>14. Acreditación de Programa Académico: Comité Timón</t>
  </si>
  <si>
    <t>13. Acreditación UPRA: Sub-comité</t>
  </si>
  <si>
    <t>12. Acreditación UPRA: Comité Timón</t>
  </si>
  <si>
    <t>7. Junta Administrativa: Comité Ad-Hoc</t>
  </si>
  <si>
    <t xml:space="preserve">      6. Senado Académico: Comité Ad-Hoc</t>
  </si>
  <si>
    <t>1. Junta de Síndicos o Junta de Gobierno: Comité Ad-Hoc</t>
  </si>
  <si>
    <t>4. Junta Universitaria: Comité Ad-Hoc</t>
  </si>
  <si>
    <t>15. Acreditación de Programa Académico: Subcomité</t>
  </si>
  <si>
    <t>ii. A nivel del Recinto o Colegio</t>
  </si>
  <si>
    <t>3. Decano Asociado</t>
  </si>
  <si>
    <t>1. Presidente de la UPR</t>
  </si>
  <si>
    <t>2. Vicepresidente de la UPR</t>
  </si>
  <si>
    <t>1. Rector</t>
  </si>
  <si>
    <t>2. Decano</t>
  </si>
  <si>
    <t>4. Decano Auxiliar</t>
  </si>
  <si>
    <t>5. Director de Departamento u Oficina Administrativa</t>
  </si>
  <si>
    <t>6. Coordinador de Acreditaciones Especializadas</t>
  </si>
  <si>
    <t>7. Coordinador de Avalúo, retención, etc.</t>
  </si>
  <si>
    <t>8. Coordinador de Programas Académicos</t>
  </si>
  <si>
    <t>9. Coordinador de Consejería Académica</t>
  </si>
  <si>
    <t>10. Secretario del CPF</t>
  </si>
  <si>
    <t>11. Secretario de la Facultad</t>
  </si>
  <si>
    <t>12. Secretario del Senado</t>
  </si>
  <si>
    <t>13. Secretario de la Junta Administrativa</t>
  </si>
  <si>
    <t>D. Coordinación de actividades educativas o académicas</t>
  </si>
  <si>
    <t>1. Clínicas de Salud y/o educativas</t>
  </si>
  <si>
    <t>2. Ferias educativas</t>
  </si>
  <si>
    <t>3. Competencias</t>
  </si>
  <si>
    <t>4. Conferencias, talleres, paneles o mesas de congresos, exposiciones, etc.</t>
  </si>
  <si>
    <t>E. Propuestas de fondos externos</t>
  </si>
  <si>
    <t>1. Redacción y aprobación</t>
  </si>
  <si>
    <t>2. Administración de la Propuesta</t>
  </si>
  <si>
    <t>F. Asesor o Mentor de Asociaciones estudiantiles</t>
  </si>
  <si>
    <t xml:space="preserve"> - (1 pt. por cada año y asociación)</t>
  </si>
  <si>
    <t>G. Consultoría Interna</t>
  </si>
  <si>
    <t>H. Consultoría Externa y Profesional</t>
  </si>
  <si>
    <t xml:space="preserve"> - (10-14 horas invertidas)</t>
  </si>
  <si>
    <t xml:space="preserve"> - (5-9 horas invertidas)</t>
  </si>
  <si>
    <t xml:space="preserve"> - (1-4 horas invertidas)</t>
  </si>
  <si>
    <t>B. Puesto directivo en asociaciones profesionales</t>
  </si>
  <si>
    <t>C. Actividades de promoción de programas académicos</t>
  </si>
  <si>
    <t>D. Otras actividades académicas</t>
  </si>
  <si>
    <t>E. Campamentos</t>
  </si>
  <si>
    <t xml:space="preserve"> - (5 pts. por año por asociación)</t>
  </si>
  <si>
    <t xml:space="preserve"> - (4 pts. por año por asociación)</t>
  </si>
  <si>
    <t xml:space="preserve"> - (3 pts. por año por asociación)</t>
  </si>
  <si>
    <t xml:space="preserve"> - (2 pts. por año por asociación)</t>
  </si>
  <si>
    <t xml:space="preserve"> - (1 pt. por año por asociación)</t>
  </si>
  <si>
    <t>Responsabilidades Inherentes Doc.</t>
  </si>
  <si>
    <t>VI. AÑOS DE SERVICIO DOCENTE EN UPR</t>
  </si>
  <si>
    <t>GRAN TOTAL</t>
  </si>
  <si>
    <t>Renglón</t>
  </si>
  <si>
    <t>RESUMEN</t>
  </si>
  <si>
    <t>Junta
Adminstrativa</t>
  </si>
  <si>
    <t>Junta 
Adminstrativa</t>
  </si>
  <si>
    <t>UNIVERSIDAD DE PUERTO RICO EN ARECIBO</t>
  </si>
  <si>
    <t>Rango Actual:</t>
  </si>
  <si>
    <t>Fecha en que obtuvo rango actual:</t>
  </si>
  <si>
    <t>Preparación académica Actual:</t>
  </si>
  <si>
    <t xml:space="preserve">        Año:</t>
  </si>
  <si>
    <t>Hoja de Ascenso en Rango</t>
  </si>
  <si>
    <t xml:space="preserve"> como guionista o participante en la producción o dirección</t>
  </si>
  <si>
    <t xml:space="preserve">    2.  Cursos formales con créditos (por crédito)</t>
  </si>
  <si>
    <t>a. graduados</t>
  </si>
  <si>
    <t xml:space="preserve">    b. subgraduados </t>
  </si>
  <si>
    <t xml:space="preserve">    3.  Cursos sin créditos </t>
  </si>
  <si>
    <t xml:space="preserve">     10. Bibliografías, discografía y filmografía</t>
  </si>
  <si>
    <t xml:space="preserve"> - discografía o filmografía</t>
  </si>
  <si>
    <t xml:space="preserve"> obras de teatro/obras cinematográficas</t>
  </si>
  <si>
    <t xml:space="preserve"> moderador/foros de internet</t>
  </si>
  <si>
    <t>2. Consejo de Educación de Puerto Rico y otras agencias acreditadoras</t>
  </si>
  <si>
    <t>B.  Comités (puntos por año)</t>
  </si>
  <si>
    <t>C.  Responsabilidades Administrativas (puntos por año)</t>
  </si>
  <si>
    <t>3. Vicepresidente Asociado de la UPR</t>
  </si>
  <si>
    <t>4. Ayudante del Presidente o del Vicepresidente</t>
  </si>
  <si>
    <t>5. Ayudante de Rector</t>
  </si>
  <si>
    <t>marque con una x si lo es</t>
  </si>
  <si>
    <t>Semestre</t>
  </si>
  <si>
    <t>Bibliotecario o  Investigador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</si>
  <si>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</si>
  <si>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</si>
  <si>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</si>
  <si>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</si>
  <si>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</si>
  <si>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</si>
  <si>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</si>
  <si>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</si>
  <si>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</si>
  <si>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</si>
  <si>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Evaluaciones disponibles (en  orden descendente)</t>
  </si>
  <si>
    <t xml:space="preserve"> - (0.75 pts.)</t>
  </si>
  <si>
    <t xml:space="preserve"> - (0.25 pts.)</t>
  </si>
  <si>
    <t xml:space="preserve">Total de años </t>
  </si>
  <si>
    <t>Distinciones o Reconocimientos Académicos</t>
  </si>
  <si>
    <t xml:space="preserve">            - doctorado honoris causa</t>
  </si>
  <si>
    <t xml:space="preserve">            - lección magistral o cátedra magistral</t>
  </si>
  <si>
    <t xml:space="preserve">            - otros reconocimientos</t>
  </si>
  <si>
    <t>Participación en Asociaciones Profesionales o Académicas (2 por año y aso.)</t>
  </si>
  <si>
    <t>Catedrático auxiliar</t>
  </si>
  <si>
    <t>Catedrático asociado</t>
  </si>
  <si>
    <t xml:space="preserve">Catedrático </t>
  </si>
  <si>
    <r>
      <t>Puntuaciones mínimas</t>
    </r>
    <r>
      <rPr>
        <b/>
        <vertAlign val="superscript"/>
        <sz val="12"/>
        <color indexed="8"/>
        <rFont val="Verdana"/>
        <family val="2"/>
      </rPr>
      <t>*</t>
    </r>
    <r>
      <rPr>
        <b/>
        <sz val="12"/>
        <color indexed="8"/>
        <rFont val="Verdana"/>
        <family val="2"/>
      </rPr>
      <t>:</t>
    </r>
  </si>
  <si>
    <t xml:space="preserve">                   </t>
  </si>
  <si>
    <t xml:space="preserve">    </t>
  </si>
  <si>
    <t>editorial prestigiosa nacional o internacional o una imprenta independiente reconocida por la Junta Administrativa</t>
  </si>
  <si>
    <t>Imprenta independiente</t>
  </si>
  <si>
    <t xml:space="preserve">         b. Cuentos, poemas, micro relatos ensayos breves publicados no como parte de una obra mayor</t>
  </si>
  <si>
    <t xml:space="preserve">     2. Producción de Video Educativo o Instruccional:</t>
  </si>
  <si>
    <t>Como Participante</t>
  </si>
  <si>
    <t>Como guionista o participante en la producción o dirección del programa:</t>
  </si>
  <si>
    <t>14. Asesor Legal</t>
  </si>
  <si>
    <t xml:space="preserve">     a. Libros publicados en géneros literarios, entiéndase: novela, drama poemario, ensayo literario, memorias, diario, colección de cuentos y crónicas</t>
  </si>
  <si>
    <t>2011-2012</t>
  </si>
  <si>
    <t>2015-2016</t>
  </si>
  <si>
    <t>2010-2011</t>
  </si>
  <si>
    <t>2013-2014</t>
  </si>
  <si>
    <t>2012-2013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</si>
  <si>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</si>
  <si>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</si>
  <si>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</si>
  <si>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</si>
  <si>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</si>
  <si>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</si>
  <si>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</si>
  <si>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</si>
  <si>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</si>
  <si>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</si>
  <si>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</si>
  <si>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</si>
  <si>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</si>
  <si>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</si>
  <si>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</si>
  <si>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</si>
  <si>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</si>
  <si>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</si>
  <si>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</si>
  <si>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2014-2015</t>
  </si>
  <si>
    <t>2016-2017</t>
  </si>
  <si>
    <t>2017-2018</t>
  </si>
  <si>
    <t>2018-2019</t>
  </si>
  <si>
    <t>2019-2020</t>
  </si>
  <si>
    <t>2020-2021</t>
  </si>
  <si>
    <t>Aprobado mediante Certificación Núm. 2012-2013-33 y enmenda por la Certificación Núm. 2014-2015-51 de la Junta Administrativa de la UPRA.</t>
  </si>
  <si>
    <r>
      <rPr>
        <sz val="10"/>
        <color indexed="8"/>
        <rFont val="Verdana"/>
        <family val="2"/>
      </rPr>
      <t xml:space="preserve">1. </t>
    </r>
    <r>
      <rPr>
        <b/>
        <sz val="10"/>
        <color indexed="8"/>
        <rFont val="Verdana"/>
        <family val="2"/>
      </rPr>
      <t xml:space="preserve">Creación Literaria </t>
    </r>
  </si>
  <si>
    <t xml:space="preserve">    3. Editor</t>
  </si>
  <si>
    <t xml:space="preserve">    4. Módulo</t>
  </si>
  <si>
    <t xml:space="preserve">    5. Propuesta de Investigación</t>
  </si>
  <si>
    <t xml:space="preserve">     6. Manual de uso académico</t>
  </si>
  <si>
    <t xml:space="preserve">     12. Foros, paneles o mesa redonda</t>
  </si>
  <si>
    <t xml:space="preserve">     13. Conferencias</t>
  </si>
  <si>
    <t xml:space="preserve">     14. Talleres</t>
  </si>
  <si>
    <t xml:space="preserve">     15. Diseños Profesionales</t>
  </si>
  <si>
    <t xml:space="preserve">     16. Competencia</t>
  </si>
  <si>
    <t xml:space="preserve">     17. Clínicas</t>
  </si>
  <si>
    <t xml:space="preserve">     18. Traducciones</t>
  </si>
  <si>
    <t xml:space="preserve">     19. Exposiciones, conciertos, obras de teatro y cine</t>
  </si>
  <si>
    <t xml:space="preserve">     20. Producción y grabación musical</t>
  </si>
  <si>
    <t xml:space="preserve">     21. Programas de radio y televisión</t>
  </si>
  <si>
    <t>22. Lectura de poemas (1 pt.)</t>
  </si>
  <si>
    <t xml:space="preserve">     23. Moderador o presentador</t>
  </si>
  <si>
    <t xml:space="preserve">     24. Presentador de libros</t>
  </si>
  <si>
    <t xml:space="preserve">     26. Mentor en proyectos de investigación, tesina, tesis o disertación de estudiantes</t>
  </si>
  <si>
    <t xml:space="preserve">     25. Jueces y jurado</t>
  </si>
  <si>
    <t xml:space="preserve">     27. Colaborador y lector en proyecto de investigación o disertación</t>
  </si>
  <si>
    <t xml:space="preserve"> - (.75pts.)</t>
  </si>
  <si>
    <t xml:space="preserve"> - (.50 pts.)</t>
  </si>
  <si>
    <t xml:space="preserve"> - (.25 pts.)</t>
  </si>
  <si>
    <t>11. Seminarios</t>
  </si>
  <si>
    <t xml:space="preserve"> - (.75 pts.)</t>
  </si>
  <si>
    <t>III.  DESARROLLO ACADÉMICO Y PROFESIONAL</t>
  </si>
  <si>
    <t xml:space="preserve">        4 horas o menos</t>
  </si>
  <si>
    <t xml:space="preserve">            - que no son de interés Institucional</t>
  </si>
  <si>
    <t xml:space="preserve">     4 horas o menos</t>
  </si>
  <si>
    <t xml:space="preserve">            - que no son de interés institucional</t>
  </si>
  <si>
    <t>9.  Viajes académicos</t>
  </si>
  <si>
    <t>3. Coordinador de Acreditación Académica</t>
  </si>
  <si>
    <t>4. Coordinador de Programa Académico</t>
  </si>
  <si>
    <t>5. Secretario de la Junta de Gobierno (antes JS)</t>
  </si>
  <si>
    <t>6. Secretario de la Junta Universitaria</t>
  </si>
  <si>
    <t>i. A Representantes en los organismos universitarios</t>
  </si>
  <si>
    <t>5. Doctorado Honoris Causa</t>
  </si>
  <si>
    <t>aprobada  10</t>
  </si>
  <si>
    <t xml:space="preserve">denegada o pendiente de aprobación  </t>
  </si>
  <si>
    <t xml:space="preserve"> - (20 horas o más)</t>
  </si>
  <si>
    <t xml:space="preserve"> - (15-19 horas )</t>
  </si>
  <si>
    <t xml:space="preserve"> - (10-14 horas )</t>
  </si>
  <si>
    <t xml:space="preserve"> - (5-9 horas )</t>
  </si>
  <si>
    <t xml:space="preserve"> - (1-4 horas )</t>
  </si>
  <si>
    <t>A. Puesto directivo en el gobierno</t>
  </si>
  <si>
    <t>* según certificación de la Junta Administrativa número 2016-17-40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</si>
</sst>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_)"/>
    <numFmt numFmtId="165" formatCode="0.000"/>
  </numFmts>
  <fonts count="23" x14ac:knownFonts="1">
    <font>
      <sz val="11"/>
      <color theme="1"/>
      <name val="Calibri"/>
      <family val="2"/>
      <scheme val="minor"/>
    </font>
    <font>
      <b/>
      <sz val="6"/>
      <color indexed="8"/>
      <name val="Verdana"/>
      <family val="2"/>
    </font>
    <font>
      <b/>
      <sz val="6"/>
      <color indexed="12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12"/>
      <name val="Verdana"/>
      <family val="2"/>
    </font>
    <font>
      <b/>
      <sz val="10"/>
      <color indexed="48"/>
      <name val="Verdana"/>
      <family val="2"/>
    </font>
    <font>
      <b/>
      <sz val="12"/>
      <color indexed="8"/>
      <name val="Verdana"/>
      <family val="2"/>
    </font>
    <font>
      <b/>
      <vertAlign val="superscript"/>
      <sz val="12"/>
      <color indexed="8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rgb="FFFF0000"/>
      <name val="Verdana"/>
      <family val="2"/>
    </font>
    <font>
      <b/>
      <sz val="12"/>
      <color theme="0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i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164" fontId="4" fillId="0" borderId="1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Protection="1"/>
    <xf numFmtId="0" fontId="1" fillId="0" borderId="0" xfId="0" applyFont="1" applyFill="1" applyBorder="1" applyProtection="1"/>
    <xf numFmtId="0" fontId="4" fillId="0" borderId="2" xfId="0" applyFont="1" applyBorder="1" applyAlignment="1" applyProtection="1">
      <alignment horizontal="right" vertical="center"/>
    </xf>
    <xf numFmtId="164" fontId="6" fillId="0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Border="1" applyProtection="1"/>
    <xf numFmtId="0" fontId="7" fillId="0" borderId="3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Protection="1"/>
    <xf numFmtId="165" fontId="9" fillId="0" borderId="0" xfId="0" applyNumberFormat="1" applyFont="1" applyBorder="1" applyAlignment="1" applyProtection="1">
      <alignment horizontal="right"/>
    </xf>
    <xf numFmtId="164" fontId="9" fillId="0" borderId="0" xfId="0" applyNumberFormat="1" applyFont="1" applyBorder="1" applyAlignment="1" applyProtection="1">
      <alignment horizontal="right"/>
    </xf>
    <xf numFmtId="164" fontId="9" fillId="0" borderId="0" xfId="0" applyNumberFormat="1" applyFont="1" applyBorder="1" applyAlignment="1" applyProtection="1">
      <alignment horizontal="left"/>
    </xf>
    <xf numFmtId="0" fontId="13" fillId="0" borderId="0" xfId="0" applyFont="1" applyProtection="1"/>
    <xf numFmtId="0" fontId="7" fillId="0" borderId="3" xfId="0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/>
    <xf numFmtId="164" fontId="4" fillId="0" borderId="6" xfId="0" applyNumberFormat="1" applyFont="1" applyFill="1" applyBorder="1" applyAlignment="1" applyProtection="1"/>
    <xf numFmtId="164" fontId="4" fillId="0" borderId="7" xfId="0" applyNumberFormat="1" applyFont="1" applyFill="1" applyBorder="1" applyAlignment="1" applyProtection="1"/>
    <xf numFmtId="164" fontId="4" fillId="0" borderId="8" xfId="0" applyNumberFormat="1" applyFont="1" applyFill="1" applyBorder="1" applyAlignment="1" applyProtection="1"/>
    <xf numFmtId="0" fontId="8" fillId="0" borderId="6" xfId="0" applyFont="1" applyFill="1" applyBorder="1" applyProtection="1"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8" fillId="0" borderId="6" xfId="0" applyFont="1" applyFill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right"/>
      <protection locked="0"/>
    </xf>
    <xf numFmtId="0" fontId="8" fillId="0" borderId="9" xfId="0" applyFont="1" applyFill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right"/>
      <protection locked="0"/>
    </xf>
    <xf numFmtId="164" fontId="4" fillId="0" borderId="6" xfId="0" applyNumberFormat="1" applyFont="1" applyBorder="1" applyAlignment="1" applyProtection="1">
      <alignment horizontal="right" vertical="center"/>
      <protection locked="0"/>
    </xf>
    <xf numFmtId="164" fontId="4" fillId="0" borderId="6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right" vertical="center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right" vertical="center"/>
    </xf>
    <xf numFmtId="164" fontId="4" fillId="0" borderId="9" xfId="0" applyNumberFormat="1" applyFont="1" applyBorder="1" applyAlignment="1" applyProtection="1">
      <alignment horizontal="right" vertical="center"/>
      <protection locked="0"/>
    </xf>
    <xf numFmtId="164" fontId="4" fillId="0" borderId="9" xfId="0" applyNumberFormat="1" applyFont="1" applyBorder="1" applyAlignment="1" applyProtection="1">
      <alignment vertical="center"/>
      <protection locked="0"/>
    </xf>
    <xf numFmtId="0" fontId="12" fillId="0" borderId="5" xfId="0" applyFont="1" applyBorder="1" applyProtection="1"/>
    <xf numFmtId="164" fontId="14" fillId="2" borderId="8" xfId="0" applyNumberFormat="1" applyFont="1" applyFill="1" applyBorder="1" applyAlignment="1" applyProtection="1"/>
    <xf numFmtId="165" fontId="4" fillId="0" borderId="6" xfId="0" applyNumberFormat="1" applyFont="1" applyBorder="1" applyAlignment="1" applyProtection="1">
      <alignment horizontal="right"/>
    </xf>
    <xf numFmtId="165" fontId="4" fillId="0" borderId="9" xfId="0" applyNumberFormat="1" applyFont="1" applyBorder="1" applyAlignment="1" applyProtection="1">
      <alignment horizontal="right"/>
    </xf>
    <xf numFmtId="165" fontId="4" fillId="0" borderId="6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right"/>
      <protection locked="0"/>
    </xf>
    <xf numFmtId="165" fontId="4" fillId="0" borderId="6" xfId="0" applyNumberFormat="1" applyFont="1" applyFill="1" applyBorder="1" applyAlignment="1" applyProtection="1"/>
    <xf numFmtId="0" fontId="4" fillId="0" borderId="6" xfId="0" applyFont="1" applyFill="1" applyBorder="1" applyAlignment="1" applyProtection="1">
      <protection locked="0"/>
    </xf>
    <xf numFmtId="0" fontId="8" fillId="0" borderId="6" xfId="0" applyFont="1" applyFill="1" applyBorder="1" applyAlignment="1" applyProtection="1">
      <protection locked="0"/>
    </xf>
    <xf numFmtId="165" fontId="4" fillId="0" borderId="6" xfId="0" applyNumberFormat="1" applyFont="1" applyBorder="1" applyAlignment="1" applyProtection="1"/>
    <xf numFmtId="0" fontId="4" fillId="0" borderId="6" xfId="0" applyFont="1" applyBorder="1" applyAlignment="1" applyProtection="1">
      <protection locked="0"/>
    </xf>
    <xf numFmtId="0" fontId="13" fillId="0" borderId="13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3" fillId="0" borderId="14" xfId="0" applyFont="1" applyBorder="1" applyProtection="1">
      <protection locked="0"/>
    </xf>
    <xf numFmtId="0" fontId="15" fillId="0" borderId="0" xfId="0" applyFont="1" applyProtection="1"/>
    <xf numFmtId="0" fontId="13" fillId="0" borderId="0" xfId="0" applyFont="1" applyAlignment="1" applyProtection="1">
      <alignment vertical="center"/>
    </xf>
    <xf numFmtId="0" fontId="3" fillId="0" borderId="3" xfId="0" applyFont="1" applyBorder="1" applyAlignment="1" applyProtection="1"/>
    <xf numFmtId="0" fontId="13" fillId="0" borderId="15" xfId="0" applyFont="1" applyBorder="1" applyProtection="1"/>
    <xf numFmtId="0" fontId="4" fillId="0" borderId="2" xfId="0" applyFont="1" applyBorder="1" applyAlignment="1" applyProtection="1">
      <alignment horizontal="left" indent="8"/>
    </xf>
    <xf numFmtId="165" fontId="4" fillId="0" borderId="8" xfId="0" applyNumberFormat="1" applyFont="1" applyFill="1" applyBorder="1" applyAlignment="1" applyProtection="1"/>
    <xf numFmtId="0" fontId="4" fillId="0" borderId="2" xfId="0" applyFont="1" applyBorder="1" applyProtection="1"/>
    <xf numFmtId="0" fontId="7" fillId="0" borderId="16" xfId="0" applyFont="1" applyBorder="1" applyAlignment="1" applyProtection="1">
      <alignment horizontal="left"/>
    </xf>
    <xf numFmtId="0" fontId="16" fillId="0" borderId="0" xfId="0" applyFont="1" applyProtection="1"/>
    <xf numFmtId="0" fontId="4" fillId="0" borderId="2" xfId="0" applyFont="1" applyBorder="1" applyAlignment="1" applyProtection="1">
      <alignment horizontal="left" indent="2"/>
    </xf>
    <xf numFmtId="0" fontId="4" fillId="0" borderId="2" xfId="0" applyFont="1" applyBorder="1" applyAlignment="1" applyProtection="1">
      <alignment horizontal="left" indent="10"/>
    </xf>
    <xf numFmtId="0" fontId="4" fillId="0" borderId="2" xfId="0" applyFont="1" applyBorder="1" applyAlignment="1" applyProtection="1">
      <alignment horizontal="left" indent="7"/>
    </xf>
    <xf numFmtId="0" fontId="4" fillId="0" borderId="2" xfId="0" applyFont="1" applyBorder="1" applyAlignment="1" applyProtection="1">
      <alignment horizontal="left" indent="11"/>
    </xf>
    <xf numFmtId="0" fontId="4" fillId="0" borderId="2" xfId="0" applyFont="1" applyBorder="1" applyAlignment="1" applyProtection="1">
      <alignment horizontal="left" indent="9"/>
    </xf>
    <xf numFmtId="0" fontId="17" fillId="2" borderId="4" xfId="0" applyFont="1" applyFill="1" applyBorder="1" applyAlignment="1" applyProtection="1">
      <alignment horizontal="right"/>
    </xf>
    <xf numFmtId="0" fontId="14" fillId="2" borderId="3" xfId="0" applyFont="1" applyFill="1" applyBorder="1" applyAlignment="1" applyProtection="1"/>
    <xf numFmtId="165" fontId="14" fillId="2" borderId="3" xfId="0" applyNumberFormat="1" applyFont="1" applyFill="1" applyBorder="1" applyAlignment="1" applyProtection="1"/>
    <xf numFmtId="165" fontId="14" fillId="2" borderId="5" xfId="0" applyNumberFormat="1" applyFont="1" applyFill="1" applyBorder="1" applyAlignment="1" applyProtection="1"/>
    <xf numFmtId="0" fontId="13" fillId="0" borderId="0" xfId="0" applyFont="1" applyAlignment="1" applyProtection="1"/>
    <xf numFmtId="0" fontId="18" fillId="0" borderId="0" xfId="0" applyFont="1" applyProtection="1"/>
    <xf numFmtId="0" fontId="13" fillId="0" borderId="0" xfId="0" applyFont="1" applyFill="1" applyAlignment="1" applyProtection="1">
      <alignment vertical="center"/>
    </xf>
    <xf numFmtId="0" fontId="4" fillId="0" borderId="2" xfId="0" applyFont="1" applyBorder="1" applyAlignment="1" applyProtection="1">
      <alignment horizontal="left"/>
    </xf>
    <xf numFmtId="165" fontId="4" fillId="0" borderId="6" xfId="0" applyNumberFormat="1" applyFont="1" applyFill="1" applyBorder="1" applyProtection="1"/>
    <xf numFmtId="165" fontId="4" fillId="0" borderId="8" xfId="0" applyNumberFormat="1" applyFont="1" applyFill="1" applyBorder="1" applyProtection="1"/>
    <xf numFmtId="0" fontId="14" fillId="2" borderId="3" xfId="0" applyFont="1" applyFill="1" applyBorder="1" applyProtection="1"/>
    <xf numFmtId="165" fontId="14" fillId="2" borderId="3" xfId="0" applyNumberFormat="1" applyFont="1" applyFill="1" applyBorder="1" applyProtection="1"/>
    <xf numFmtId="165" fontId="14" fillId="2" borderId="5" xfId="0" applyNumberFormat="1" applyFont="1" applyFill="1" applyBorder="1" applyProtection="1"/>
    <xf numFmtId="0" fontId="3" fillId="0" borderId="17" xfId="0" applyFont="1" applyBorder="1" applyAlignment="1" applyProtection="1">
      <alignment horizontal="right"/>
    </xf>
    <xf numFmtId="0" fontId="7" fillId="0" borderId="18" xfId="0" applyFont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right"/>
    </xf>
    <xf numFmtId="0" fontId="7" fillId="0" borderId="19" xfId="0" applyFont="1" applyFill="1" applyBorder="1" applyAlignment="1" applyProtection="1">
      <alignment horizontal="right"/>
    </xf>
    <xf numFmtId="0" fontId="6" fillId="0" borderId="2" xfId="0" applyFont="1" applyBorder="1" applyAlignment="1" applyProtection="1">
      <alignment horizontal="left" indent="3"/>
    </xf>
    <xf numFmtId="165" fontId="4" fillId="0" borderId="8" xfId="0" applyNumberFormat="1" applyFont="1" applyFill="1" applyBorder="1" applyAlignment="1" applyProtection="1">
      <alignment horizontal="right"/>
    </xf>
    <xf numFmtId="0" fontId="4" fillId="0" borderId="2" xfId="0" applyFont="1" applyBorder="1" applyAlignment="1" applyProtection="1">
      <alignment horizontal="left" indent="3"/>
    </xf>
    <xf numFmtId="0" fontId="7" fillId="0" borderId="16" xfId="0" applyFont="1" applyBorder="1" applyAlignment="1" applyProtection="1">
      <alignment horizontal="left" indent="3"/>
    </xf>
    <xf numFmtId="0" fontId="7" fillId="0" borderId="20" xfId="0" applyFont="1" applyBorder="1" applyAlignment="1" applyProtection="1">
      <alignment horizontal="right"/>
    </xf>
    <xf numFmtId="0" fontId="7" fillId="0" borderId="2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left" indent="5"/>
    </xf>
    <xf numFmtId="165" fontId="4" fillId="0" borderId="9" xfId="0" applyNumberFormat="1" applyFont="1" applyFill="1" applyBorder="1" applyAlignment="1" applyProtection="1">
      <alignment horizontal="right"/>
    </xf>
    <xf numFmtId="165" fontId="4" fillId="0" borderId="14" xfId="0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22" xfId="0" applyFont="1" applyBorder="1" applyAlignment="1" applyProtection="1">
      <alignment horizontal="right"/>
    </xf>
    <xf numFmtId="0" fontId="14" fillId="2" borderId="3" xfId="0" applyFont="1" applyFill="1" applyBorder="1" applyAlignment="1" applyProtection="1">
      <alignment horizontal="right"/>
    </xf>
    <xf numFmtId="165" fontId="14" fillId="2" borderId="3" xfId="0" applyNumberFormat="1" applyFont="1" applyFill="1" applyBorder="1" applyAlignment="1" applyProtection="1">
      <alignment horizontal="right"/>
    </xf>
    <xf numFmtId="165" fontId="14" fillId="2" borderId="5" xfId="0" applyNumberFormat="1" applyFont="1" applyFill="1" applyBorder="1" applyAlignment="1" applyProtection="1">
      <alignment horizontal="right"/>
    </xf>
    <xf numFmtId="0" fontId="13" fillId="0" borderId="0" xfId="0" applyFont="1" applyAlignment="1" applyProtection="1">
      <alignment horizontal="right"/>
    </xf>
    <xf numFmtId="0" fontId="19" fillId="2" borderId="23" xfId="0" applyFont="1" applyFill="1" applyBorder="1" applyAlignment="1" applyProtection="1">
      <alignment vertical="center"/>
    </xf>
    <xf numFmtId="0" fontId="19" fillId="2" borderId="24" xfId="0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13" fillId="0" borderId="25" xfId="0" applyFont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right"/>
    </xf>
    <xf numFmtId="0" fontId="7" fillId="0" borderId="18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indent="2"/>
    </xf>
    <xf numFmtId="165" fontId="6" fillId="0" borderId="1" xfId="0" applyNumberFormat="1" applyFont="1" applyFill="1" applyBorder="1" applyAlignment="1" applyProtection="1">
      <alignment horizontal="right"/>
    </xf>
    <xf numFmtId="165" fontId="6" fillId="0" borderId="1" xfId="0" applyNumberFormat="1" applyFont="1" applyBorder="1" applyAlignment="1" applyProtection="1">
      <alignment horizontal="right"/>
    </xf>
    <xf numFmtId="165" fontId="6" fillId="0" borderId="13" xfId="0" applyNumberFormat="1" applyFont="1" applyBorder="1" applyAlignment="1" applyProtection="1">
      <alignment horizontal="right"/>
    </xf>
    <xf numFmtId="165" fontId="6" fillId="0" borderId="6" xfId="0" applyNumberFormat="1" applyFont="1" applyFill="1" applyBorder="1" applyAlignment="1" applyProtection="1">
      <alignment horizontal="right"/>
    </xf>
    <xf numFmtId="165" fontId="6" fillId="0" borderId="6" xfId="0" applyNumberFormat="1" applyFont="1" applyBorder="1" applyAlignment="1" applyProtection="1">
      <alignment horizontal="right"/>
    </xf>
    <xf numFmtId="165" fontId="6" fillId="0" borderId="8" xfId="0" applyNumberFormat="1" applyFont="1" applyBorder="1" applyAlignment="1" applyProtection="1">
      <alignment horizontal="right"/>
    </xf>
    <xf numFmtId="0" fontId="17" fillId="2" borderId="26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2" fillId="0" borderId="27" xfId="0" applyFont="1" applyBorder="1" applyProtection="1"/>
    <xf numFmtId="0" fontId="12" fillId="0" borderId="27" xfId="0" applyFont="1" applyBorder="1" applyAlignment="1" applyProtection="1">
      <alignment horizontal="right"/>
    </xf>
    <xf numFmtId="165" fontId="4" fillId="0" borderId="28" xfId="0" applyNumberFormat="1" applyFont="1" applyBorder="1" applyAlignment="1" applyProtection="1">
      <alignment horizontal="right"/>
    </xf>
    <xf numFmtId="0" fontId="17" fillId="2" borderId="29" xfId="0" applyFont="1" applyFill="1" applyBorder="1" applyAlignment="1" applyProtection="1">
      <alignment horizontal="right"/>
    </xf>
    <xf numFmtId="164" fontId="4" fillId="0" borderId="6" xfId="0" applyNumberFormat="1" applyFont="1" applyBorder="1" applyAlignment="1" applyProtection="1">
      <alignment horizontal="right"/>
    </xf>
    <xf numFmtId="164" fontId="4" fillId="0" borderId="9" xfId="0" applyNumberFormat="1" applyFont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165" fontId="4" fillId="0" borderId="1" xfId="0" applyNumberFormat="1" applyFont="1" applyBorder="1" applyAlignment="1" applyProtection="1">
      <alignment horizontal="right"/>
    </xf>
    <xf numFmtId="165" fontId="4" fillId="0" borderId="13" xfId="0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165" fontId="4" fillId="0" borderId="8" xfId="0" applyNumberFormat="1" applyFont="1" applyBorder="1" applyAlignment="1" applyProtection="1">
      <alignment horizontal="right"/>
    </xf>
    <xf numFmtId="0" fontId="4" fillId="0" borderId="12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right"/>
    </xf>
    <xf numFmtId="165" fontId="4" fillId="0" borderId="14" xfId="0" applyNumberFormat="1" applyFont="1" applyBorder="1" applyAlignment="1" applyProtection="1">
      <alignment horizontal="right"/>
    </xf>
    <xf numFmtId="0" fontId="7" fillId="0" borderId="4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right" wrapText="1"/>
    </xf>
    <xf numFmtId="0" fontId="7" fillId="0" borderId="5" xfId="0" applyFont="1" applyFill="1" applyBorder="1" applyAlignment="1" applyProtection="1">
      <alignment horizontal="right" wrapText="1"/>
    </xf>
    <xf numFmtId="0" fontId="13" fillId="0" borderId="0" xfId="0" applyFont="1" applyBorder="1" applyProtection="1"/>
    <xf numFmtId="0" fontId="4" fillId="0" borderId="0" xfId="0" applyFont="1" applyBorder="1" applyAlignment="1" applyProtection="1">
      <alignment horizontal="centerContinuous"/>
    </xf>
    <xf numFmtId="0" fontId="4" fillId="0" borderId="30" xfId="0" applyFont="1" applyFill="1" applyBorder="1" applyProtection="1"/>
    <xf numFmtId="0" fontId="4" fillId="0" borderId="2" xfId="0" applyFont="1" applyFill="1" applyBorder="1" applyProtection="1"/>
    <xf numFmtId="0" fontId="7" fillId="0" borderId="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right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7" fillId="2" borderId="4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right"/>
    </xf>
    <xf numFmtId="0" fontId="7" fillId="0" borderId="6" xfId="0" applyFont="1" applyBorder="1" applyAlignment="1" applyProtection="1">
      <alignment horizontal="right"/>
    </xf>
    <xf numFmtId="0" fontId="16" fillId="0" borderId="10" xfId="0" applyFont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right"/>
    </xf>
    <xf numFmtId="0" fontId="7" fillId="0" borderId="8" xfId="0" applyFont="1" applyFill="1" applyBorder="1" applyAlignment="1" applyProtection="1">
      <alignment horizontal="right"/>
    </xf>
    <xf numFmtId="0" fontId="7" fillId="0" borderId="3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center" wrapText="1"/>
    </xf>
    <xf numFmtId="0" fontId="16" fillId="0" borderId="5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left"/>
      <protection locked="0"/>
    </xf>
    <xf numFmtId="0" fontId="21" fillId="0" borderId="0" xfId="0" applyFont="1" applyProtection="1"/>
    <xf numFmtId="0" fontId="16" fillId="0" borderId="0" xfId="0" applyFont="1" applyAlignment="1" applyProtection="1">
      <alignment horizontal="left" indent="2"/>
    </xf>
    <xf numFmtId="0" fontId="22" fillId="0" borderId="0" xfId="0" applyFont="1" applyProtection="1"/>
    <xf numFmtId="165" fontId="6" fillId="0" borderId="10" xfId="0" applyNumberFormat="1" applyFont="1" applyFill="1" applyBorder="1" applyAlignment="1" applyProtection="1">
      <alignment horizontal="right"/>
    </xf>
    <xf numFmtId="0" fontId="12" fillId="0" borderId="0" xfId="0" quotePrefix="1" applyFont="1" applyBorder="1" applyProtection="1"/>
    <xf numFmtId="0" fontId="7" fillId="0" borderId="3" xfId="0" applyFont="1" applyBorder="1" applyAlignment="1" applyProtection="1">
      <alignment horizontal="center" vertical="center"/>
    </xf>
    <xf numFmtId="0" fontId="13" fillId="0" borderId="31" xfId="0" applyFont="1" applyBorder="1" applyProtection="1"/>
    <xf numFmtId="0" fontId="0" fillId="0" borderId="0" xfId="0" applyAlignment="1">
      <alignment vertical="center"/>
    </xf>
    <xf numFmtId="0" fontId="13" fillId="3" borderId="0" xfId="0" applyFont="1" applyFill="1" applyProtection="1"/>
    <xf numFmtId="0" fontId="4" fillId="3" borderId="2" xfId="0" applyFont="1" applyFill="1" applyBorder="1" applyAlignment="1" applyProtection="1">
      <alignment horizontal="left" indent="8"/>
    </xf>
    <xf numFmtId="165" fontId="4" fillId="3" borderId="6" xfId="0" applyNumberFormat="1" applyFont="1" applyFill="1" applyBorder="1" applyAlignment="1" applyProtection="1"/>
    <xf numFmtId="0" fontId="4" fillId="3" borderId="6" xfId="0" applyFont="1" applyFill="1" applyBorder="1" applyAlignment="1" applyProtection="1">
      <protection locked="0"/>
    </xf>
    <xf numFmtId="0" fontId="8" fillId="3" borderId="6" xfId="0" applyFont="1" applyFill="1" applyBorder="1" applyAlignment="1" applyProtection="1">
      <protection locked="0"/>
    </xf>
    <xf numFmtId="165" fontId="4" fillId="3" borderId="8" xfId="0" applyNumberFormat="1" applyFont="1" applyFill="1" applyBorder="1" applyAlignment="1" applyProtection="1"/>
    <xf numFmtId="0" fontId="4" fillId="3" borderId="8" xfId="0" applyFont="1" applyFill="1" applyBorder="1" applyAlignment="1" applyProtection="1"/>
    <xf numFmtId="0" fontId="4" fillId="3" borderId="2" xfId="0" applyFont="1" applyFill="1" applyBorder="1" applyAlignment="1" applyProtection="1">
      <alignment horizontal="left" indent="2"/>
    </xf>
    <xf numFmtId="165" fontId="4" fillId="3" borderId="6" xfId="0" applyNumberFormat="1" applyFont="1" applyFill="1" applyBorder="1" applyAlignment="1" applyProtection="1">
      <alignment horizontal="right"/>
    </xf>
    <xf numFmtId="0" fontId="8" fillId="3" borderId="6" xfId="0" applyFont="1" applyFill="1" applyBorder="1" applyAlignment="1" applyProtection="1">
      <alignment horizontal="right"/>
      <protection locked="0"/>
    </xf>
    <xf numFmtId="165" fontId="4" fillId="3" borderId="8" xfId="0" applyNumberFormat="1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left" indent="1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 horizontal="left" indent="5"/>
    </xf>
    <xf numFmtId="0" fontId="7" fillId="3" borderId="16" xfId="0" applyFont="1" applyFill="1" applyBorder="1" applyAlignment="1" applyProtection="1">
      <alignment horizontal="left"/>
    </xf>
    <xf numFmtId="0" fontId="7" fillId="3" borderId="20" xfId="0" applyFont="1" applyFill="1" applyBorder="1" applyAlignment="1" applyProtection="1">
      <alignment horizontal="right"/>
    </xf>
    <xf numFmtId="0" fontId="7" fillId="3" borderId="21" xfId="0" applyFont="1" applyFill="1" applyBorder="1" applyAlignment="1" applyProtection="1">
      <alignment horizontal="right"/>
    </xf>
    <xf numFmtId="0" fontId="4" fillId="3" borderId="16" xfId="0" applyFont="1" applyFill="1" applyBorder="1" applyAlignment="1" applyProtection="1">
      <alignment horizontal="left" indent="5"/>
    </xf>
    <xf numFmtId="0" fontId="8" fillId="3" borderId="20" xfId="0" applyFont="1" applyFill="1" applyBorder="1" applyAlignment="1" applyProtection="1">
      <alignment horizontal="right"/>
      <protection locked="0"/>
    </xf>
    <xf numFmtId="0" fontId="7" fillId="3" borderId="16" xfId="0" applyFont="1" applyFill="1" applyBorder="1" applyAlignment="1" applyProtection="1">
      <alignment horizontal="left" indent="3"/>
    </xf>
    <xf numFmtId="0" fontId="4" fillId="3" borderId="2" xfId="0" applyFont="1" applyFill="1" applyBorder="1" applyAlignment="1" applyProtection="1">
      <alignment horizontal="left" indent="7"/>
    </xf>
    <xf numFmtId="0" fontId="10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center" vertical="center" wrapText="1"/>
    </xf>
    <xf numFmtId="0" fontId="17" fillId="2" borderId="16" xfId="0" applyFont="1" applyFill="1" applyBorder="1" applyAlignment="1" applyProtection="1">
      <alignment horizontal="right"/>
    </xf>
    <xf numFmtId="0" fontId="17" fillId="2" borderId="20" xfId="0" applyFont="1" applyFill="1" applyBorder="1" applyAlignment="1" applyProtection="1">
      <alignment horizontal="right"/>
    </xf>
    <xf numFmtId="0" fontId="17" fillId="2" borderId="33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1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4" fillId="0" borderId="16" xfId="0" applyFont="1" applyBorder="1" applyAlignment="1" applyProtection="1">
      <alignment horizontal="left" indent="3"/>
    </xf>
    <xf numFmtId="0" fontId="4" fillId="0" borderId="20" xfId="0" applyFont="1" applyBorder="1" applyAlignment="1" applyProtection="1">
      <alignment horizontal="left" indent="3"/>
    </xf>
    <xf numFmtId="0" fontId="4" fillId="0" borderId="21" xfId="0" applyFont="1" applyBorder="1" applyAlignment="1" applyProtection="1">
      <alignment horizontal="left" indent="3"/>
    </xf>
    <xf numFmtId="0" fontId="4" fillId="0" borderId="16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7" fillId="0" borderId="34" xfId="0" applyFont="1" applyBorder="1" applyAlignment="1" applyProtection="1">
      <alignment horizontal="left"/>
    </xf>
    <xf numFmtId="0" fontId="16" fillId="0" borderId="35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left"/>
    </xf>
    <xf numFmtId="0" fontId="7" fillId="0" borderId="16" xfId="0" applyFont="1" applyBorder="1" applyAlignment="1" applyProtection="1">
      <alignment horizontal="left"/>
    </xf>
    <xf numFmtId="0" fontId="7" fillId="0" borderId="20" xfId="0" applyFont="1" applyBorder="1" applyAlignment="1" applyProtection="1">
      <alignment horizontal="left"/>
    </xf>
    <xf numFmtId="0" fontId="7" fillId="0" borderId="21" xfId="0" applyFont="1" applyBorder="1" applyAlignment="1" applyProtection="1">
      <alignment horizontal="left"/>
    </xf>
    <xf numFmtId="0" fontId="16" fillId="0" borderId="34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 indent="6"/>
    </xf>
    <xf numFmtId="0" fontId="4" fillId="0" borderId="20" xfId="0" applyFont="1" applyBorder="1" applyAlignment="1" applyProtection="1">
      <alignment horizontal="left" indent="6"/>
    </xf>
    <xf numFmtId="0" fontId="4" fillId="0" borderId="21" xfId="0" applyFont="1" applyBorder="1" applyAlignment="1" applyProtection="1">
      <alignment horizontal="left" indent="6"/>
    </xf>
    <xf numFmtId="0" fontId="4" fillId="0" borderId="16" xfId="0" applyFont="1" applyBorder="1" applyAlignment="1" applyProtection="1">
      <alignment horizontal="left" indent="5"/>
    </xf>
    <xf numFmtId="0" fontId="4" fillId="0" borderId="20" xfId="0" applyFont="1" applyBorder="1" applyAlignment="1" applyProtection="1">
      <alignment horizontal="left" indent="5"/>
    </xf>
    <xf numFmtId="0" fontId="4" fillId="0" borderId="21" xfId="0" applyFont="1" applyBorder="1" applyAlignment="1" applyProtection="1">
      <alignment horizontal="left" indent="5"/>
    </xf>
    <xf numFmtId="0" fontId="4" fillId="0" borderId="16" xfId="0" applyFont="1" applyBorder="1" applyAlignment="1" applyProtection="1">
      <alignment horizontal="left" indent="7"/>
    </xf>
    <xf numFmtId="0" fontId="4" fillId="0" borderId="20" xfId="0" applyFont="1" applyBorder="1" applyAlignment="1" applyProtection="1">
      <alignment horizontal="left" indent="7"/>
    </xf>
    <xf numFmtId="0" fontId="4" fillId="0" borderId="21" xfId="0" applyFont="1" applyBorder="1" applyAlignment="1" applyProtection="1">
      <alignment horizontal="left" indent="7"/>
    </xf>
    <xf numFmtId="0" fontId="19" fillId="2" borderId="23" xfId="0" applyFont="1" applyFill="1" applyBorder="1" applyAlignment="1" applyProtection="1">
      <alignment horizontal="left" vertical="center"/>
    </xf>
    <xf numFmtId="0" fontId="19" fillId="2" borderId="24" xfId="0" applyFont="1" applyFill="1" applyBorder="1" applyAlignment="1" applyProtection="1">
      <alignment horizontal="left" vertical="center"/>
    </xf>
    <xf numFmtId="0" fontId="7" fillId="0" borderId="37" xfId="0" applyFont="1" applyFill="1" applyBorder="1" applyAlignment="1" applyProtection="1">
      <alignment horizontal="center"/>
    </xf>
    <xf numFmtId="0" fontId="7" fillId="0" borderId="38" xfId="0" applyFont="1" applyFill="1" applyBorder="1" applyAlignment="1" applyProtection="1">
      <alignment horizontal="center"/>
    </xf>
    <xf numFmtId="0" fontId="7" fillId="0" borderId="39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5" fillId="0" borderId="39" xfId="0" applyFont="1" applyFill="1" applyBorder="1" applyAlignment="1" applyProtection="1">
      <alignment horizontal="center"/>
    </xf>
    <xf numFmtId="0" fontId="5" fillId="0" borderId="40" xfId="0" applyFont="1" applyFill="1" applyBorder="1" applyAlignment="1" applyProtection="1">
      <alignment horizontal="center"/>
    </xf>
    <xf numFmtId="0" fontId="4" fillId="0" borderId="16" xfId="0" applyFont="1" applyBorder="1" applyAlignment="1" applyProtection="1">
      <alignment horizontal="left" indent="2"/>
    </xf>
    <xf numFmtId="0" fontId="4" fillId="0" borderId="20" xfId="0" applyFont="1" applyBorder="1" applyAlignment="1" applyProtection="1">
      <alignment horizontal="left" indent="2"/>
    </xf>
    <xf numFmtId="0" fontId="4" fillId="0" borderId="21" xfId="0" applyFont="1" applyBorder="1" applyAlignment="1" applyProtection="1">
      <alignment horizontal="left" indent="2"/>
    </xf>
    <xf numFmtId="0" fontId="4" fillId="3" borderId="16" xfId="0" applyFont="1" applyFill="1" applyBorder="1" applyAlignment="1" applyProtection="1">
      <alignment horizontal="left" indent="6"/>
    </xf>
    <xf numFmtId="0" fontId="4" fillId="3" borderId="20" xfId="0" applyFont="1" applyFill="1" applyBorder="1" applyAlignment="1" applyProtection="1">
      <alignment horizontal="left" indent="6"/>
    </xf>
    <xf numFmtId="0" fontId="4" fillId="3" borderId="33" xfId="0" applyFont="1" applyFill="1" applyBorder="1" applyAlignment="1" applyProtection="1">
      <alignment horizontal="left" indent="6"/>
    </xf>
    <xf numFmtId="0" fontId="4" fillId="3" borderId="21" xfId="0" applyFont="1" applyFill="1" applyBorder="1" applyAlignment="1" applyProtection="1">
      <alignment horizontal="left" indent="6"/>
    </xf>
    <xf numFmtId="0" fontId="4" fillId="0" borderId="16" xfId="0" quotePrefix="1" applyFont="1" applyBorder="1" applyAlignment="1" applyProtection="1">
      <alignment horizontal="left" indent="6"/>
    </xf>
    <xf numFmtId="0" fontId="4" fillId="0" borderId="20" xfId="0" quotePrefix="1" applyFont="1" applyBorder="1" applyAlignment="1" applyProtection="1">
      <alignment horizontal="left" indent="6"/>
    </xf>
    <xf numFmtId="0" fontId="4" fillId="0" borderId="21" xfId="0" quotePrefix="1" applyFont="1" applyBorder="1" applyAlignment="1" applyProtection="1">
      <alignment horizontal="left" indent="6"/>
    </xf>
    <xf numFmtId="0" fontId="4" fillId="0" borderId="16" xfId="0" applyFont="1" applyBorder="1" applyAlignment="1" applyProtection="1">
      <alignment horizontal="left" indent="9"/>
    </xf>
    <xf numFmtId="0" fontId="4" fillId="0" borderId="20" xfId="0" applyFont="1" applyBorder="1" applyAlignment="1" applyProtection="1">
      <alignment horizontal="left" indent="9"/>
    </xf>
    <xf numFmtId="0" fontId="4" fillId="0" borderId="21" xfId="0" applyFont="1" applyBorder="1" applyAlignment="1" applyProtection="1">
      <alignment horizontal="left" indent="9"/>
    </xf>
    <xf numFmtId="0" fontId="4" fillId="3" borderId="16" xfId="0" applyFont="1" applyFill="1" applyBorder="1" applyAlignment="1" applyProtection="1">
      <alignment horizontal="left"/>
    </xf>
    <xf numFmtId="0" fontId="4" fillId="3" borderId="20" xfId="0" applyFont="1" applyFill="1" applyBorder="1" applyAlignment="1" applyProtection="1">
      <alignment horizontal="left"/>
    </xf>
    <xf numFmtId="0" fontId="4" fillId="3" borderId="21" xfId="0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 indent="4"/>
    </xf>
    <xf numFmtId="0" fontId="4" fillId="0" borderId="20" xfId="0" applyFont="1" applyBorder="1" applyAlignment="1" applyProtection="1">
      <alignment horizontal="left" indent="4"/>
    </xf>
    <xf numFmtId="0" fontId="4" fillId="0" borderId="21" xfId="0" applyFont="1" applyBorder="1" applyAlignment="1" applyProtection="1">
      <alignment horizontal="left" indent="4"/>
    </xf>
    <xf numFmtId="0" fontId="5" fillId="0" borderId="17" xfId="0" applyFont="1" applyFill="1" applyBorder="1" applyAlignment="1" applyProtection="1">
      <alignment horizontal="center"/>
    </xf>
    <xf numFmtId="0" fontId="19" fillId="2" borderId="41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13" fillId="0" borderId="3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7" fillId="0" borderId="42" xfId="0" applyFont="1" applyFill="1" applyBorder="1" applyAlignment="1" applyProtection="1">
      <alignment horizontal="center"/>
    </xf>
    <xf numFmtId="0" fontId="7" fillId="0" borderId="36" xfId="0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left" indent="2"/>
    </xf>
    <xf numFmtId="0" fontId="4" fillId="3" borderId="20" xfId="0" applyFont="1" applyFill="1" applyBorder="1" applyAlignment="1" applyProtection="1">
      <alignment horizontal="left" indent="2"/>
    </xf>
    <xf numFmtId="0" fontId="4" fillId="3" borderId="21" xfId="0" applyFont="1" applyFill="1" applyBorder="1" applyAlignment="1" applyProtection="1">
      <alignment horizontal="left" indent="2"/>
    </xf>
    <xf numFmtId="0" fontId="7" fillId="0" borderId="35" xfId="0" applyFont="1" applyBorder="1" applyAlignment="1" applyProtection="1">
      <alignment horizontal="left"/>
    </xf>
    <xf numFmtId="0" fontId="7" fillId="0" borderId="36" xfId="0" applyFont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left"/>
    </xf>
    <xf numFmtId="0" fontId="4" fillId="0" borderId="44" xfId="0" applyFont="1" applyFill="1" applyBorder="1" applyAlignment="1" applyProtection="1">
      <alignment horizontal="left"/>
    </xf>
    <xf numFmtId="0" fontId="14" fillId="2" borderId="29" xfId="0" applyFont="1" applyFill="1" applyBorder="1" applyAlignment="1" applyProtection="1">
      <alignment horizontal="right"/>
    </xf>
    <xf numFmtId="0" fontId="14" fillId="2" borderId="26" xfId="0" applyFont="1" applyFill="1" applyBorder="1" applyAlignment="1" applyProtection="1">
      <alignment horizontal="right"/>
    </xf>
    <xf numFmtId="0" fontId="4" fillId="0" borderId="45" xfId="0" applyFont="1" applyBorder="1" applyAlignment="1" applyProtection="1">
      <alignment horizontal="left" indent="2"/>
    </xf>
    <xf numFmtId="0" fontId="7" fillId="0" borderId="2" xfId="0" applyFont="1" applyFill="1" applyBorder="1" applyAlignment="1" applyProtection="1">
      <alignment horizontal="right"/>
    </xf>
    <xf numFmtId="0" fontId="7" fillId="0" borderId="6" xfId="0" applyFont="1" applyFill="1" applyBorder="1" applyAlignment="1" applyProtection="1">
      <alignment horizontal="right"/>
    </xf>
    <xf numFmtId="0" fontId="17" fillId="2" borderId="4" xfId="0" applyFont="1" applyFill="1" applyBorder="1" applyAlignment="1" applyProtection="1">
      <alignment horizontal="right"/>
    </xf>
    <xf numFmtId="0" fontId="17" fillId="2" borderId="3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8"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12"/>
  <sheetViews>
    <sheetView tabSelected="1" view="pageLayout" zoomScaleNormal="100" workbookViewId="0">
      <selection activeCell="B9" sqref="B9"/>
    </sheetView>
  </sheetViews>
  <sheetFormatPr defaultColWidth="8.85546875" defaultRowHeight="12.75" x14ac:dyDescent="0.2"/>
  <cols>
    <col min="1" max="1" width="35.5703125" style="13" customWidth="1"/>
    <col min="2" max="2" width="55.28515625" style="13" customWidth="1"/>
    <col min="3" max="16384" width="8.85546875" style="13"/>
  </cols>
  <sheetData>
    <row r="1" spans="1:2" s="129" customFormat="1" ht="19.5" customHeight="1" x14ac:dyDescent="0.2">
      <c r="A1" s="187" t="s">
        <v>222</v>
      </c>
      <c r="B1" s="187"/>
    </row>
    <row r="2" spans="1:2" s="129" customFormat="1" ht="19.5" customHeight="1" x14ac:dyDescent="0.2">
      <c r="A2" s="188" t="s">
        <v>227</v>
      </c>
      <c r="B2" s="188"/>
    </row>
    <row r="3" spans="1:2" s="129" customFormat="1" ht="19.5" customHeight="1" thickBot="1" x14ac:dyDescent="0.25">
      <c r="A3" s="130"/>
    </row>
    <row r="4" spans="1:2" s="129" customFormat="1" ht="19.5" customHeight="1" x14ac:dyDescent="0.2">
      <c r="A4" s="131" t="s">
        <v>0</v>
      </c>
      <c r="B4" s="156"/>
    </row>
    <row r="5" spans="1:2" s="129" customFormat="1" ht="19.5" customHeight="1" x14ac:dyDescent="0.2">
      <c r="A5" s="132" t="s">
        <v>2</v>
      </c>
      <c r="B5" s="157"/>
    </row>
    <row r="6" spans="1:2" s="129" customFormat="1" ht="19.5" customHeight="1" x14ac:dyDescent="0.2">
      <c r="A6" s="132" t="s">
        <v>223</v>
      </c>
      <c r="B6" s="157"/>
    </row>
    <row r="7" spans="1:2" s="129" customFormat="1" ht="19.5" customHeight="1" x14ac:dyDescent="0.2">
      <c r="A7" s="132" t="s">
        <v>224</v>
      </c>
      <c r="B7" s="157"/>
    </row>
    <row r="8" spans="1:2" s="129" customFormat="1" ht="19.5" customHeight="1" x14ac:dyDescent="0.2">
      <c r="A8" s="132" t="s">
        <v>1</v>
      </c>
      <c r="B8" s="157"/>
    </row>
    <row r="9" spans="1:2" s="129" customFormat="1" ht="19.5" customHeight="1" x14ac:dyDescent="0.2">
      <c r="A9" s="132" t="s">
        <v>225</v>
      </c>
      <c r="B9" s="157"/>
    </row>
    <row r="10" spans="1:2" s="129" customFormat="1" ht="19.5" customHeight="1" x14ac:dyDescent="0.2">
      <c r="A10" s="132" t="s">
        <v>3</v>
      </c>
      <c r="B10" s="157"/>
    </row>
    <row r="11" spans="1:2" s="129" customFormat="1" ht="19.5" customHeight="1" x14ac:dyDescent="0.2">
      <c r="A11" s="132" t="s">
        <v>4</v>
      </c>
      <c r="B11" s="157"/>
    </row>
    <row r="12" spans="1:2" s="129" customFormat="1" ht="19.5" customHeight="1" x14ac:dyDescent="0.2">
      <c r="A12" s="132" t="s">
        <v>226</v>
      </c>
      <c r="B12" s="157"/>
    </row>
  </sheetData>
  <sheetProtection algorithmName="SHA-512" hashValue="JFzt9kECoahJ8qsQER3T4/JobymkDBC2Pc8U1jzHLioqbHvfdX28nRwrsAfOvhcNgs42bMvVw9bJDU9kAl5wbw==" saltValue="9DKiP8RT+sZBNqx6pI5JIw==" spinCount="100000" sheet="1" objects="1" scenarios="1" selectLockedCells="1"/>
  <customSheetViews>
    <customSheetView guid="{FE8EE36D-030C-4CAF-BDA8-FCA0DEAE8DCE}" showPageBreaks="1" fitToPage="1" view="pageLayout">
      <selection activeCell="B9" sqref="B9"/>
      <pageMargins left="0.5" right="0.5" top="0.5" bottom="0.5" header="0.3" footer="0.3"/>
      <printOptions horizontalCentered="1"/>
      <pageSetup paperSize="5" fitToHeight="0" orientation="portrait" r:id="rId1"/>
      <headerFooter>
        <oddFooter>&amp;LCertificación Junta Administrativa de la UPRA Número 2012-13-33&amp;RPág.  &amp;P de &amp;N</oddFooter>
      </headerFooter>
    </customSheetView>
  </customSheetViews>
  <mergeCells count="2">
    <mergeCell ref="A1:B1"/>
    <mergeCell ref="A2:B2"/>
  </mergeCells>
  <conditionalFormatting sqref="A1:XFD1048576">
    <cfRule type="expression" dxfId="7" priority="1" stopIfTrue="1">
      <formula>CELL("protect", INDIRECT(ADDRESS(ROW(),COLUMN())))=0</formula>
    </cfRule>
  </conditionalFormatting>
  <printOptions horizontalCentered="1"/>
  <pageMargins left="0.5" right="0.5" top="0.5" bottom="0.5" header="0.3" footer="0.3"/>
  <pageSetup paperSize="5" fitToHeight="0" orientation="portrait" r:id="rId2"/>
  <headerFooter>
    <oddFooter>&amp;LAprobado mediante Certificación Núm. 2012-2013-33 y enmenda por la Certificación Núm. 2014-2015-51 de la Junta Administrativa de la UPRA.&amp;RPág. 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year">
    <pageSetUpPr fitToPage="1"/>
  </sheetPr>
  <dimension ref="A1:O43"/>
  <sheetViews>
    <sheetView zoomScale="90" zoomScaleNormal="90" zoomScaleSheetLayoutView="136" workbookViewId="0">
      <selection activeCell="C20" sqref="C20"/>
    </sheetView>
  </sheetViews>
  <sheetFormatPr defaultColWidth="9.140625" defaultRowHeight="14.25" x14ac:dyDescent="0.2"/>
  <cols>
    <col min="1" max="1" width="3.5703125" style="2" customWidth="1"/>
    <col min="2" max="3" width="13.28515625" style="2" customWidth="1"/>
    <col min="4" max="6" width="16.5703125" style="2" customWidth="1"/>
    <col min="7" max="7" width="30.5703125" style="2" customWidth="1"/>
    <col min="8" max="11" width="30.5703125" style="141" hidden="1" customWidth="1"/>
    <col min="12" max="15" width="9.140625" style="68"/>
    <col min="16" max="16384" width="9.140625" style="2"/>
  </cols>
  <sheetData>
    <row r="1" spans="1:11" ht="39" customHeight="1" x14ac:dyDescent="0.2">
      <c r="A1" s="137" t="s">
        <v>5</v>
      </c>
      <c r="B1" s="137"/>
      <c r="C1" s="137"/>
      <c r="D1" s="137"/>
      <c r="E1" s="137"/>
      <c r="F1" s="137"/>
      <c r="G1" s="137"/>
      <c r="H1" s="138"/>
      <c r="I1" s="138"/>
      <c r="J1" s="138"/>
      <c r="K1" s="138"/>
    </row>
    <row r="2" spans="1:11" ht="19.5" customHeight="1" thickBot="1" x14ac:dyDescent="0.25">
      <c r="A2" s="3"/>
      <c r="B2" s="134" t="s">
        <v>256</v>
      </c>
      <c r="C2" s="134"/>
      <c r="D2" s="134"/>
      <c r="E2" s="144"/>
      <c r="F2" s="145"/>
      <c r="G2" s="146"/>
    </row>
    <row r="3" spans="1:11" ht="26.25" thickBot="1" x14ac:dyDescent="0.25">
      <c r="A3" s="6"/>
      <c r="B3" s="163" t="s">
        <v>6</v>
      </c>
      <c r="C3" s="163" t="s">
        <v>244</v>
      </c>
      <c r="D3" s="153" t="s">
        <v>7</v>
      </c>
      <c r="E3" s="154" t="s">
        <v>151</v>
      </c>
      <c r="F3" s="153" t="s">
        <v>19</v>
      </c>
      <c r="G3" s="155" t="s">
        <v>149</v>
      </c>
      <c r="H3" s="142">
        <f ca="1">YEAR(NOW())</f>
        <v>2019</v>
      </c>
      <c r="I3" s="142">
        <f ca="1">IF(MONTH(NOW())&lt;7,INT(H3/2)*2,INT(H3/2)*2+1)</f>
        <v>2018</v>
      </c>
      <c r="J3" s="142">
        <f ca="1">I3+1</f>
        <v>2019</v>
      </c>
      <c r="K3" s="142" t="str">
        <f ca="1">CONCATENATE(I3,"-",J3)</f>
        <v>2018-2019</v>
      </c>
    </row>
    <row r="4" spans="1:11" ht="19.5" customHeight="1" x14ac:dyDescent="0.2">
      <c r="A4" s="30" t="s">
        <v>8</v>
      </c>
      <c r="B4" s="140" t="s">
        <v>280</v>
      </c>
      <c r="C4" s="140" t="s">
        <v>28</v>
      </c>
      <c r="D4" s="1"/>
      <c r="E4" s="1"/>
      <c r="F4" s="31"/>
      <c r="G4" s="46"/>
      <c r="H4" s="143"/>
      <c r="I4" s="143">
        <f ca="1">I3-1</f>
        <v>2017</v>
      </c>
      <c r="J4" s="143">
        <f t="shared" ref="J4:J32" ca="1" si="0">I4+1</f>
        <v>2018</v>
      </c>
      <c r="K4" s="143" t="s">
        <v>308</v>
      </c>
    </row>
    <row r="5" spans="1:11" ht="19.5" customHeight="1" x14ac:dyDescent="0.2">
      <c r="A5" s="4" t="s">
        <v>12</v>
      </c>
      <c r="B5" s="140" t="s">
        <v>280</v>
      </c>
      <c r="C5" s="140" t="s">
        <v>23</v>
      </c>
      <c r="D5" s="28"/>
      <c r="E5" s="28"/>
      <c r="F5" s="29"/>
      <c r="G5" s="47"/>
      <c r="H5" s="143"/>
      <c r="I5" s="143">
        <f t="shared" ref="I5:I36" ca="1" si="1">I4-1</f>
        <v>2016</v>
      </c>
      <c r="J5" s="143">
        <f t="shared" ca="1" si="0"/>
        <v>2017</v>
      </c>
      <c r="K5" s="143" t="s">
        <v>307</v>
      </c>
    </row>
    <row r="6" spans="1:11" ht="19.5" customHeight="1" x14ac:dyDescent="0.2">
      <c r="A6" s="4" t="s">
        <v>13</v>
      </c>
      <c r="B6" s="140" t="s">
        <v>303</v>
      </c>
      <c r="C6" s="140" t="s">
        <v>28</v>
      </c>
      <c r="D6" s="28"/>
      <c r="E6" s="28"/>
      <c r="F6" s="29"/>
      <c r="G6" s="47"/>
      <c r="H6" s="143"/>
      <c r="I6" s="143">
        <f t="shared" ca="1" si="1"/>
        <v>2015</v>
      </c>
      <c r="J6" s="143">
        <f t="shared" ca="1" si="0"/>
        <v>2016</v>
      </c>
      <c r="K6" s="143" t="s">
        <v>306</v>
      </c>
    </row>
    <row r="7" spans="1:11" ht="19.5" customHeight="1" x14ac:dyDescent="0.2">
      <c r="A7" s="4" t="s">
        <v>17</v>
      </c>
      <c r="B7" s="140" t="s">
        <v>303</v>
      </c>
      <c r="C7" s="140" t="s">
        <v>23</v>
      </c>
      <c r="D7" s="28"/>
      <c r="E7" s="28"/>
      <c r="F7" s="29"/>
      <c r="G7" s="47"/>
      <c r="H7" s="143"/>
      <c r="I7" s="143">
        <f t="shared" ca="1" si="1"/>
        <v>2014</v>
      </c>
      <c r="J7" s="143">
        <f t="shared" ca="1" si="0"/>
        <v>2015</v>
      </c>
      <c r="K7" s="143" t="s">
        <v>305</v>
      </c>
    </row>
    <row r="8" spans="1:11" ht="19.5" customHeight="1" x14ac:dyDescent="0.2">
      <c r="A8" s="4" t="s">
        <v>18</v>
      </c>
      <c r="B8" s="140" t="s">
        <v>282</v>
      </c>
      <c r="C8" s="140" t="s">
        <v>28</v>
      </c>
      <c r="D8" s="28"/>
      <c r="E8" s="28"/>
      <c r="F8" s="29"/>
      <c r="G8" s="47"/>
      <c r="H8" s="143"/>
      <c r="I8" s="143">
        <f t="shared" ca="1" si="1"/>
        <v>2013</v>
      </c>
      <c r="J8" s="143">
        <f t="shared" ca="1" si="0"/>
        <v>2014</v>
      </c>
      <c r="K8" s="143" t="s">
        <v>304</v>
      </c>
    </row>
    <row r="9" spans="1:11" ht="19.5" customHeight="1" x14ac:dyDescent="0.2">
      <c r="A9" s="4" t="s">
        <v>20</v>
      </c>
      <c r="B9" s="140" t="s">
        <v>282</v>
      </c>
      <c r="C9" s="140" t="s">
        <v>23</v>
      </c>
      <c r="D9" s="28"/>
      <c r="E9" s="28"/>
      <c r="F9" s="29"/>
      <c r="G9" s="47"/>
      <c r="H9" s="143"/>
      <c r="I9" s="143">
        <f t="shared" ca="1" si="1"/>
        <v>2012</v>
      </c>
      <c r="J9" s="143">
        <f t="shared" ca="1" si="0"/>
        <v>2013</v>
      </c>
      <c r="K9" s="143" t="s">
        <v>280</v>
      </c>
    </row>
    <row r="10" spans="1:11" ht="19.5" customHeight="1" x14ac:dyDescent="0.2">
      <c r="A10" s="4" t="s">
        <v>21</v>
      </c>
      <c r="B10" s="140" t="s">
        <v>283</v>
      </c>
      <c r="C10" s="140" t="s">
        <v>28</v>
      </c>
      <c r="D10" s="28"/>
      <c r="E10" s="28"/>
      <c r="F10" s="29"/>
      <c r="G10" s="47"/>
      <c r="H10" s="143"/>
      <c r="I10" s="143">
        <f t="shared" ca="1" si="1"/>
        <v>2011</v>
      </c>
      <c r="J10" s="143">
        <f t="shared" ca="1" si="0"/>
        <v>2012</v>
      </c>
      <c r="K10" s="143" t="s">
        <v>303</v>
      </c>
    </row>
    <row r="11" spans="1:11" ht="19.5" customHeight="1" x14ac:dyDescent="0.2">
      <c r="A11" s="4" t="s">
        <v>22</v>
      </c>
      <c r="B11" s="140" t="s">
        <v>283</v>
      </c>
      <c r="C11" s="140" t="s">
        <v>23</v>
      </c>
      <c r="D11" s="28"/>
      <c r="E11" s="28"/>
      <c r="F11" s="29"/>
      <c r="G11" s="47"/>
      <c r="H11" s="143"/>
      <c r="I11" s="143">
        <f t="shared" ca="1" si="1"/>
        <v>2010</v>
      </c>
      <c r="J11" s="143">
        <f t="shared" ca="1" si="0"/>
        <v>2011</v>
      </c>
      <c r="K11" s="143" t="s">
        <v>282</v>
      </c>
    </row>
    <row r="12" spans="1:11" ht="19.5" customHeight="1" x14ac:dyDescent="0.2">
      <c r="A12" s="4" t="s">
        <v>23</v>
      </c>
      <c r="B12" s="140" t="s">
        <v>279</v>
      </c>
      <c r="C12" s="140" t="s">
        <v>28</v>
      </c>
      <c r="D12" s="28"/>
      <c r="E12" s="28"/>
      <c r="F12" s="29"/>
      <c r="G12" s="47"/>
      <c r="H12" s="143"/>
      <c r="I12" s="143">
        <f ca="1">I3-1</f>
        <v>2017</v>
      </c>
      <c r="J12" s="143">
        <f t="shared" ca="1" si="0"/>
        <v>2018</v>
      </c>
      <c r="K12" s="143" t="s">
        <v>283</v>
      </c>
    </row>
    <row r="13" spans="1:11" ht="19.5" customHeight="1" x14ac:dyDescent="0.2">
      <c r="A13" s="32" t="s">
        <v>24</v>
      </c>
      <c r="B13" s="140" t="s">
        <v>279</v>
      </c>
      <c r="C13" s="140" t="s">
        <v>23</v>
      </c>
      <c r="D13" s="33"/>
      <c r="E13" s="33"/>
      <c r="F13" s="34"/>
      <c r="G13" s="48"/>
      <c r="H13" s="143"/>
      <c r="I13" s="143">
        <f t="shared" ca="1" si="1"/>
        <v>2016</v>
      </c>
      <c r="J13" s="143">
        <f t="shared" ca="1" si="0"/>
        <v>2017</v>
      </c>
      <c r="K13" s="143" t="s">
        <v>279</v>
      </c>
    </row>
    <row r="14" spans="1:11" ht="19.5" customHeight="1" x14ac:dyDescent="0.2">
      <c r="A14" s="4" t="s">
        <v>246</v>
      </c>
      <c r="B14" s="140" t="s">
        <v>281</v>
      </c>
      <c r="C14" s="140" t="s">
        <v>28</v>
      </c>
      <c r="D14" s="28"/>
      <c r="E14" s="28"/>
      <c r="F14" s="29"/>
      <c r="G14" s="47"/>
      <c r="H14" s="143"/>
      <c r="I14" s="143">
        <f ca="1">I13-1</f>
        <v>2015</v>
      </c>
      <c r="J14" s="143">
        <f t="shared" ca="1" si="0"/>
        <v>2016</v>
      </c>
      <c r="K14" s="143" t="s">
        <v>281</v>
      </c>
    </row>
    <row r="15" spans="1:11" ht="19.5" customHeight="1" x14ac:dyDescent="0.2">
      <c r="A15" s="32" t="s">
        <v>247</v>
      </c>
      <c r="B15" s="140" t="s">
        <v>281</v>
      </c>
      <c r="C15" s="140" t="s">
        <v>23</v>
      </c>
      <c r="D15" s="33"/>
      <c r="E15" s="33"/>
      <c r="F15" s="34"/>
      <c r="G15" s="48"/>
      <c r="H15" s="143"/>
      <c r="I15" s="143">
        <f t="shared" ca="1" si="1"/>
        <v>2014</v>
      </c>
      <c r="J15" s="143">
        <f t="shared" ca="1" si="0"/>
        <v>2015</v>
      </c>
      <c r="K15" s="143" t="s">
        <v>284</v>
      </c>
    </row>
    <row r="16" spans="1:11" ht="19.5" customHeight="1" x14ac:dyDescent="0.2">
      <c r="A16" s="4" t="s">
        <v>248</v>
      </c>
      <c r="B16" s="140" t="s">
        <v>284</v>
      </c>
      <c r="C16" s="140" t="s">
        <v>28</v>
      </c>
      <c r="D16" s="28"/>
      <c r="E16" s="28"/>
      <c r="F16" s="29"/>
      <c r="G16" s="47"/>
      <c r="H16" s="143"/>
      <c r="I16" s="143">
        <f ca="1">I7-1</f>
        <v>2013</v>
      </c>
      <c r="J16" s="143">
        <f ca="1">I16+1</f>
        <v>2014</v>
      </c>
      <c r="K16" s="143" t="s">
        <v>285</v>
      </c>
    </row>
    <row r="17" spans="1:11" ht="19.5" customHeight="1" x14ac:dyDescent="0.2">
      <c r="A17" s="32" t="s">
        <v>249</v>
      </c>
      <c r="B17" s="140" t="s">
        <v>284</v>
      </c>
      <c r="C17" s="140" t="s">
        <v>23</v>
      </c>
      <c r="D17" s="33"/>
      <c r="E17" s="33"/>
      <c r="F17" s="34"/>
      <c r="G17" s="48"/>
      <c r="H17" s="143"/>
      <c r="I17" s="143">
        <f t="shared" ca="1" si="1"/>
        <v>2012</v>
      </c>
      <c r="J17" s="143">
        <f ca="1">I17+1</f>
        <v>2013</v>
      </c>
      <c r="K17" s="143" t="s">
        <v>286</v>
      </c>
    </row>
    <row r="18" spans="1:11" ht="19.5" customHeight="1" x14ac:dyDescent="0.2">
      <c r="A18" s="4" t="s">
        <v>250</v>
      </c>
      <c r="B18" s="140" t="s">
        <v>285</v>
      </c>
      <c r="C18" s="140" t="s">
        <v>28</v>
      </c>
      <c r="D18" s="28"/>
      <c r="E18" s="28"/>
      <c r="F18" s="29"/>
      <c r="G18" s="47"/>
      <c r="H18" s="143"/>
      <c r="I18" s="143">
        <f ca="1">I17-1</f>
        <v>2011</v>
      </c>
      <c r="J18" s="143">
        <f ca="1">I18+1</f>
        <v>2012</v>
      </c>
      <c r="K18" s="143" t="s">
        <v>287</v>
      </c>
    </row>
    <row r="19" spans="1:11" ht="19.5" customHeight="1" x14ac:dyDescent="0.2">
      <c r="A19" s="32" t="s">
        <v>251</v>
      </c>
      <c r="B19" s="140" t="s">
        <v>269</v>
      </c>
      <c r="C19" s="140" t="s">
        <v>270</v>
      </c>
      <c r="D19" s="33"/>
      <c r="E19" s="33"/>
      <c r="F19" s="34"/>
      <c r="G19" s="48"/>
      <c r="H19" s="143"/>
      <c r="I19" s="143">
        <f t="shared" ca="1" si="1"/>
        <v>2010</v>
      </c>
      <c r="J19" s="143">
        <f ca="1">I19+1</f>
        <v>2011</v>
      </c>
      <c r="K19" s="143" t="s">
        <v>282</v>
      </c>
    </row>
    <row r="20" spans="1:11" ht="19.5" customHeight="1" x14ac:dyDescent="0.2">
      <c r="A20" s="4" t="s">
        <v>252</v>
      </c>
      <c r="B20" s="140" t="s">
        <v>269</v>
      </c>
      <c r="C20" s="140" t="s">
        <v>270</v>
      </c>
      <c r="D20" s="28"/>
      <c r="E20" s="28"/>
      <c r="F20" s="29"/>
      <c r="G20" s="47"/>
      <c r="H20" s="143"/>
      <c r="I20" s="143">
        <f ca="1">I11-1</f>
        <v>2009</v>
      </c>
      <c r="J20" s="143">
        <f t="shared" ca="1" si="0"/>
        <v>2010</v>
      </c>
      <c r="K20" s="143" t="s">
        <v>283</v>
      </c>
    </row>
    <row r="21" spans="1:11" ht="19.5" customHeight="1" x14ac:dyDescent="0.2">
      <c r="A21" s="4" t="s">
        <v>253</v>
      </c>
      <c r="B21" s="140" t="s">
        <v>269</v>
      </c>
      <c r="C21" s="140" t="s">
        <v>270</v>
      </c>
      <c r="D21" s="33"/>
      <c r="E21" s="33"/>
      <c r="F21" s="34"/>
      <c r="G21" s="48"/>
      <c r="H21" s="143"/>
      <c r="I21" s="143">
        <f t="shared" ca="1" si="1"/>
        <v>2008</v>
      </c>
      <c r="J21" s="143">
        <f t="shared" ca="1" si="0"/>
        <v>2009</v>
      </c>
      <c r="K21" s="143" t="s">
        <v>279</v>
      </c>
    </row>
    <row r="22" spans="1:11" ht="19.5" customHeight="1" x14ac:dyDescent="0.2">
      <c r="A22" s="4" t="s">
        <v>254</v>
      </c>
      <c r="B22" s="140" t="s">
        <v>269</v>
      </c>
      <c r="C22" s="140" t="s">
        <v>270</v>
      </c>
      <c r="D22" s="28"/>
      <c r="E22" s="28"/>
      <c r="F22" s="29"/>
      <c r="G22" s="47"/>
      <c r="H22" s="143"/>
      <c r="I22" s="143">
        <f ca="1">I21-1</f>
        <v>2007</v>
      </c>
      <c r="J22" s="143">
        <f ca="1">I22+1</f>
        <v>2008</v>
      </c>
      <c r="K22" s="143" t="s">
        <v>281</v>
      </c>
    </row>
    <row r="23" spans="1:11" ht="19.5" customHeight="1" thickBot="1" x14ac:dyDescent="0.25">
      <c r="A23" s="32" t="s">
        <v>255</v>
      </c>
      <c r="B23" s="140" t="s">
        <v>269</v>
      </c>
      <c r="C23" s="140" t="s">
        <v>270</v>
      </c>
      <c r="D23" s="33"/>
      <c r="E23" s="33"/>
      <c r="F23" s="34"/>
      <c r="G23" s="48"/>
      <c r="H23" s="143"/>
      <c r="I23" s="143">
        <f t="shared" ca="1" si="1"/>
        <v>2006</v>
      </c>
      <c r="J23" s="143">
        <f ca="1">I23+1</f>
        <v>2007</v>
      </c>
      <c r="K23" s="143" t="s">
        <v>284</v>
      </c>
    </row>
    <row r="24" spans="1:11" ht="19.5" customHeight="1" thickBot="1" x14ac:dyDescent="0.25">
      <c r="A24" s="189" t="s">
        <v>27</v>
      </c>
      <c r="B24" s="190"/>
      <c r="C24" s="135"/>
      <c r="D24" s="5">
        <f>SUM(D4:D23)</f>
        <v>0</v>
      </c>
      <c r="E24" s="5">
        <f>SUM(E4:E23)</f>
        <v>0</v>
      </c>
      <c r="F24" s="5">
        <f>SUM(F4:F23)</f>
        <v>0</v>
      </c>
      <c r="G24" s="35"/>
      <c r="I24" s="141">
        <f ca="1">I21-1</f>
        <v>2007</v>
      </c>
      <c r="J24" s="141">
        <f t="shared" ca="1" si="0"/>
        <v>2008</v>
      </c>
      <c r="K24" s="141" t="s">
        <v>285</v>
      </c>
    </row>
    <row r="25" spans="1:11" ht="19.5" customHeight="1" x14ac:dyDescent="0.2">
      <c r="A25" s="8"/>
      <c r="B25" s="9"/>
      <c r="C25" s="9"/>
      <c r="D25" s="10"/>
      <c r="E25" s="11"/>
      <c r="F25" s="12"/>
      <c r="I25" s="141">
        <f t="shared" ca="1" si="1"/>
        <v>2006</v>
      </c>
      <c r="J25" s="141">
        <f t="shared" ca="1" si="0"/>
        <v>2007</v>
      </c>
      <c r="K25" s="141" t="s">
        <v>286</v>
      </c>
    </row>
    <row r="26" spans="1:11" ht="36.75" customHeight="1" x14ac:dyDescent="0.2">
      <c r="A26" s="191" t="s">
        <v>245</v>
      </c>
      <c r="B26" s="191"/>
      <c r="C26" s="192"/>
      <c r="D26" s="136"/>
      <c r="E26" s="50" t="s">
        <v>243</v>
      </c>
      <c r="F26" s="13"/>
      <c r="I26" s="141">
        <f t="shared" ca="1" si="1"/>
        <v>2005</v>
      </c>
      <c r="J26" s="141">
        <f t="shared" ca="1" si="0"/>
        <v>2006</v>
      </c>
      <c r="K26" s="141" t="s">
        <v>287</v>
      </c>
    </row>
    <row r="27" spans="1:11" ht="19.5" customHeight="1" thickBot="1" x14ac:dyDescent="0.25">
      <c r="A27" s="13"/>
      <c r="B27" s="13"/>
      <c r="C27" s="13"/>
      <c r="D27" s="13"/>
      <c r="E27" s="13"/>
      <c r="F27" s="13"/>
      <c r="I27" s="141">
        <f t="shared" ca="1" si="1"/>
        <v>2004</v>
      </c>
      <c r="J27" s="141">
        <f t="shared" ca="1" si="0"/>
        <v>2005</v>
      </c>
      <c r="K27" s="141" t="s">
        <v>288</v>
      </c>
    </row>
    <row r="28" spans="1:11" ht="19.5" customHeight="1" thickBot="1" x14ac:dyDescent="0.25">
      <c r="A28" s="200" t="s">
        <v>14</v>
      </c>
      <c r="B28" s="201"/>
      <c r="C28" s="201"/>
      <c r="D28" s="201"/>
      <c r="E28" s="14" t="s">
        <v>15</v>
      </c>
      <c r="F28" s="15" t="s">
        <v>16</v>
      </c>
      <c r="I28" s="141">
        <f t="shared" ca="1" si="1"/>
        <v>2003</v>
      </c>
      <c r="J28" s="141">
        <f t="shared" ca="1" si="0"/>
        <v>2004</v>
      </c>
      <c r="K28" s="141" t="s">
        <v>289</v>
      </c>
    </row>
    <row r="29" spans="1:11" ht="19.5" customHeight="1" x14ac:dyDescent="0.2">
      <c r="A29" s="198" t="s">
        <v>7</v>
      </c>
      <c r="B29" s="199"/>
      <c r="C29" s="199"/>
      <c r="D29" s="199"/>
      <c r="E29" s="16">
        <f>IF(COUNT(D4:D23)&lt;&gt;0,D24/COUNT(D4:D23),0)</f>
        <v>0</v>
      </c>
      <c r="F29" s="18">
        <f>IF(OR(D26="x", D26="X"), E29*0.5, (E29*0.5))</f>
        <v>0</v>
      </c>
      <c r="I29" s="141">
        <f t="shared" ca="1" si="1"/>
        <v>2002</v>
      </c>
      <c r="J29" s="141">
        <f t="shared" ca="1" si="0"/>
        <v>2003</v>
      </c>
      <c r="K29" s="141" t="s">
        <v>290</v>
      </c>
    </row>
    <row r="30" spans="1:11" ht="19.5" customHeight="1" x14ac:dyDescent="0.2">
      <c r="A30" s="196" t="s">
        <v>215</v>
      </c>
      <c r="B30" s="197"/>
      <c r="C30" s="197"/>
      <c r="D30" s="197"/>
      <c r="E30" s="17">
        <f>IF(COUNT(E4:E23)&lt;&gt;0, E24/COUNT(E4:E23),0)</f>
        <v>0</v>
      </c>
      <c r="F30" s="19">
        <f>IF(OR(D26="x", D26="X"), E30*0.5, (E30*0.3))</f>
        <v>0</v>
      </c>
      <c r="I30" s="141">
        <f t="shared" ca="1" si="1"/>
        <v>2001</v>
      </c>
      <c r="J30" s="141">
        <f t="shared" ca="1" si="0"/>
        <v>2002</v>
      </c>
      <c r="K30" s="141" t="s">
        <v>291</v>
      </c>
    </row>
    <row r="31" spans="1:11" ht="19.5" customHeight="1" x14ac:dyDescent="0.2">
      <c r="A31" s="196" t="s">
        <v>19</v>
      </c>
      <c r="B31" s="197"/>
      <c r="C31" s="197"/>
      <c r="D31" s="197"/>
      <c r="E31" s="17">
        <f>IF(COUNT(F4:F23)&lt;&gt;0, (F24)/COUNT(F4:F23),0)</f>
        <v>0</v>
      </c>
      <c r="F31" s="19">
        <f>IF(OR(D26="x", D26="X"), 0, (E31*0.2))</f>
        <v>0</v>
      </c>
      <c r="I31" s="141">
        <f t="shared" ca="1" si="1"/>
        <v>2000</v>
      </c>
      <c r="J31" s="141">
        <f t="shared" ca="1" si="0"/>
        <v>2001</v>
      </c>
      <c r="K31" s="141" t="s">
        <v>290</v>
      </c>
    </row>
    <row r="32" spans="1:11" ht="19.5" customHeight="1" x14ac:dyDescent="0.2">
      <c r="A32" s="193" t="s">
        <v>147</v>
      </c>
      <c r="B32" s="194"/>
      <c r="C32" s="194"/>
      <c r="D32" s="194"/>
      <c r="E32" s="195"/>
      <c r="F32" s="36">
        <f>SUM(F29:F31)</f>
        <v>0</v>
      </c>
      <c r="I32" s="141">
        <f t="shared" ca="1" si="1"/>
        <v>1999</v>
      </c>
      <c r="J32" s="141">
        <f t="shared" ca="1" si="0"/>
        <v>2000</v>
      </c>
      <c r="K32" s="141" t="s">
        <v>291</v>
      </c>
    </row>
    <row r="33" spans="1:11" ht="19.5" customHeight="1" x14ac:dyDescent="0.2">
      <c r="I33" s="141">
        <f t="shared" ca="1" si="1"/>
        <v>1998</v>
      </c>
      <c r="J33" s="141">
        <f ca="1">I33+1</f>
        <v>1999</v>
      </c>
      <c r="K33" s="141" t="s">
        <v>292</v>
      </c>
    </row>
    <row r="34" spans="1:11" ht="19.5" customHeight="1" x14ac:dyDescent="0.2">
      <c r="A34" s="49" t="s">
        <v>150</v>
      </c>
      <c r="I34" s="141">
        <f t="shared" ca="1" si="1"/>
        <v>1997</v>
      </c>
      <c r="J34" s="141">
        <f ca="1">I34+1</f>
        <v>1998</v>
      </c>
      <c r="K34" s="141" t="s">
        <v>293</v>
      </c>
    </row>
    <row r="35" spans="1:11" ht="19.5" customHeight="1" x14ac:dyDescent="0.2">
      <c r="I35" s="141">
        <f t="shared" ca="1" si="1"/>
        <v>1996</v>
      </c>
      <c r="J35" s="141">
        <f ca="1">I35+1</f>
        <v>1997</v>
      </c>
      <c r="K35" s="141" t="s">
        <v>294</v>
      </c>
    </row>
    <row r="36" spans="1:11" ht="19.5" customHeight="1" x14ac:dyDescent="0.2">
      <c r="I36" s="141">
        <f t="shared" ca="1" si="1"/>
        <v>1995</v>
      </c>
      <c r="J36" s="141">
        <f ca="1">I36+1</f>
        <v>1996</v>
      </c>
      <c r="K36" s="141" t="s">
        <v>295</v>
      </c>
    </row>
    <row r="37" spans="1:11" x14ac:dyDescent="0.2">
      <c r="K37" s="162" t="s">
        <v>296</v>
      </c>
    </row>
    <row r="38" spans="1:11" x14ac:dyDescent="0.2">
      <c r="I38" s="141" t="s">
        <v>23</v>
      </c>
      <c r="K38" s="141" t="s">
        <v>297</v>
      </c>
    </row>
    <row r="39" spans="1:11" x14ac:dyDescent="0.2">
      <c r="I39" s="141" t="s">
        <v>28</v>
      </c>
      <c r="K39" s="141" t="s">
        <v>298</v>
      </c>
    </row>
    <row r="40" spans="1:11" x14ac:dyDescent="0.2">
      <c r="I40" s="162" t="s">
        <v>270</v>
      </c>
      <c r="K40" s="141" t="s">
        <v>299</v>
      </c>
    </row>
    <row r="41" spans="1:11" x14ac:dyDescent="0.2">
      <c r="K41" s="141" t="s">
        <v>300</v>
      </c>
    </row>
    <row r="42" spans="1:11" x14ac:dyDescent="0.2">
      <c r="K42" s="141" t="s">
        <v>301</v>
      </c>
    </row>
    <row r="43" spans="1:11" x14ac:dyDescent="0.2">
      <c r="K43" s="141" t="s">
        <v>302</v>
      </c>
    </row>
  </sheetData>
  <sheetProtection algorithmName="SHA-512" hashValue="7fdU3Y5JXMZGEV5gIyEDbavohUJRfuBiuhquxg2OtG1lmjvMwe9eQ42WYUvE+mL3AnmCmN4ua+nWSmrMkE4RQQ==" saltValue="6dddPJSErNXshX03lBkk/A==" spinCount="100000" sheet="1" objects="1" scenarios="1" selectLockedCells="1"/>
  <customSheetViews>
    <customSheetView guid="{FE8EE36D-030C-4CAF-BDA8-FCA0DEAE8DCE}" scale="90" fitToPage="1" hiddenColumns="1">
      <selection activeCell="G6" sqref="G6"/>
      <pageMargins left="0.5" right="0.5" top="0.5" bottom="0.5" header="0.3" footer="0.3"/>
      <printOptions horizontalCentered="1"/>
      <pageSetup paperSize="5" scale="89" fitToHeight="0" orientation="portrait" r:id="rId1"/>
      <headerFooter>
        <oddFooter>&amp;LCertificación Junta Administrativa de la UPRA Número 2012-13-33&amp;RPág.  &amp;P de &amp;N</oddFooter>
      </headerFooter>
    </customSheetView>
  </customSheetViews>
  <mergeCells count="7">
    <mergeCell ref="A24:B24"/>
    <mergeCell ref="A26:C26"/>
    <mergeCell ref="A32:E32"/>
    <mergeCell ref="A31:D31"/>
    <mergeCell ref="A30:D30"/>
    <mergeCell ref="A29:D29"/>
    <mergeCell ref="A28:D28"/>
  </mergeCells>
  <conditionalFormatting sqref="A27:XFD65536 A26 D26:IV26 A1:XFD25">
    <cfRule type="expression" dxfId="6" priority="1" stopIfTrue="1">
      <formula>CELL("protect", INDIRECT(ADDRESS(ROW(),COLUMN())))=0</formula>
    </cfRule>
  </conditionalFormatting>
  <dataValidations count="2">
    <dataValidation type="list" showInputMessage="1" showErrorMessage="1" sqref="B4:B23">
      <formula1>$K$4:$K$43</formula1>
    </dataValidation>
    <dataValidation type="list" allowBlank="1" showInputMessage="1" showErrorMessage="1" sqref="C4:C23">
      <formula1>$I$38:$I$40</formula1>
    </dataValidation>
  </dataValidations>
  <printOptions horizontalCentered="1"/>
  <pageMargins left="0.5" right="0.5" top="0.5" bottom="0.5" header="0.3" footer="0.3"/>
  <pageSetup paperSize="5" scale="86" fitToHeight="0" orientation="portrait" r:id="rId2"/>
  <headerFooter>
    <oddFooter>&amp;LAprobado mediante Certificación Núm. 2012-2013-33 y enmenda por la Certificación Núm. 2014-2015-51 de la Junta Administrativa de la UPRA.&amp;RPág. 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385"/>
  <sheetViews>
    <sheetView zoomScaleNormal="100" zoomScaleSheetLayoutView="85" zoomScalePageLayoutView="79" workbookViewId="0">
      <selection activeCell="C13" sqref="C13"/>
    </sheetView>
  </sheetViews>
  <sheetFormatPr defaultColWidth="9.140625" defaultRowHeight="12.75" x14ac:dyDescent="0.2"/>
  <cols>
    <col min="1" max="1" width="63.85546875" style="13" customWidth="1"/>
    <col min="2" max="2" width="10.5703125" style="67" bestFit="1" customWidth="1"/>
    <col min="3" max="4" width="9.140625" style="67"/>
    <col min="5" max="5" width="9.140625" style="67" customWidth="1"/>
    <col min="6" max="9" width="9.140625" style="67"/>
    <col min="10" max="10" width="9.140625" style="67" customWidth="1"/>
    <col min="11" max="11" width="9.140625" style="13"/>
    <col min="12" max="12" width="10" style="13" bestFit="1" customWidth="1"/>
    <col min="13" max="16384" width="9.140625" style="13"/>
  </cols>
  <sheetData>
    <row r="1" spans="1:10" s="50" customFormat="1" ht="39" customHeight="1" thickBot="1" x14ac:dyDescent="0.3">
      <c r="A1" s="224" t="s">
        <v>25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9.5" customHeight="1" thickBot="1" x14ac:dyDescent="0.25">
      <c r="A2" s="164"/>
      <c r="B2" s="51"/>
      <c r="C2" s="231" t="s">
        <v>26</v>
      </c>
      <c r="D2" s="230"/>
      <c r="E2" s="229" t="s">
        <v>34</v>
      </c>
      <c r="F2" s="230"/>
      <c r="G2" s="226" t="s">
        <v>35</v>
      </c>
      <c r="H2" s="228"/>
      <c r="I2" s="226" t="s">
        <v>36</v>
      </c>
      <c r="J2" s="227"/>
    </row>
    <row r="3" spans="1:10" ht="19.5" customHeight="1" thickBot="1" x14ac:dyDescent="0.25">
      <c r="A3" s="52"/>
      <c r="B3" s="150" t="s">
        <v>9</v>
      </c>
      <c r="C3" s="151" t="s">
        <v>10</v>
      </c>
      <c r="D3" s="151" t="s">
        <v>11</v>
      </c>
      <c r="E3" s="151" t="s">
        <v>10</v>
      </c>
      <c r="F3" s="151" t="s">
        <v>11</v>
      </c>
      <c r="G3" s="151" t="s">
        <v>10</v>
      </c>
      <c r="H3" s="151" t="s">
        <v>11</v>
      </c>
      <c r="I3" s="151" t="s">
        <v>10</v>
      </c>
      <c r="J3" s="15" t="s">
        <v>11</v>
      </c>
    </row>
    <row r="4" spans="1:10" ht="19.5" customHeight="1" x14ac:dyDescent="0.2">
      <c r="A4" s="214" t="s">
        <v>112</v>
      </c>
      <c r="B4" s="209"/>
      <c r="C4" s="209"/>
      <c r="D4" s="209"/>
      <c r="E4" s="209"/>
      <c r="F4" s="209"/>
      <c r="G4" s="209"/>
      <c r="H4" s="209"/>
      <c r="I4" s="209"/>
      <c r="J4" s="210"/>
    </row>
    <row r="5" spans="1:10" ht="19.5" customHeight="1" x14ac:dyDescent="0.2">
      <c r="A5" s="205" t="s">
        <v>50</v>
      </c>
      <c r="B5" s="206"/>
      <c r="C5" s="206"/>
      <c r="D5" s="206"/>
      <c r="E5" s="206"/>
      <c r="F5" s="206"/>
      <c r="G5" s="206"/>
      <c r="H5" s="206"/>
      <c r="I5" s="206"/>
      <c r="J5" s="207"/>
    </row>
    <row r="6" spans="1:10" ht="19.5" customHeight="1" x14ac:dyDescent="0.2">
      <c r="A6" s="215" t="s">
        <v>96</v>
      </c>
      <c r="B6" s="216"/>
      <c r="C6" s="216"/>
      <c r="D6" s="216"/>
      <c r="E6" s="216"/>
      <c r="F6" s="216"/>
      <c r="G6" s="216"/>
      <c r="H6" s="216"/>
      <c r="I6" s="216"/>
      <c r="J6" s="217"/>
    </row>
    <row r="7" spans="1:10" ht="19.5" customHeight="1" x14ac:dyDescent="0.2">
      <c r="A7" s="53" t="s">
        <v>101</v>
      </c>
      <c r="B7" s="41">
        <v>15</v>
      </c>
      <c r="C7" s="42"/>
      <c r="D7" s="41">
        <f t="shared" ref="D7:D12" si="0">B7*C7</f>
        <v>0</v>
      </c>
      <c r="E7" s="43"/>
      <c r="F7" s="41">
        <f>E7*B7</f>
        <v>0</v>
      </c>
      <c r="G7" s="43"/>
      <c r="H7" s="41">
        <f>G7*B7</f>
        <v>0</v>
      </c>
      <c r="I7" s="43"/>
      <c r="J7" s="54">
        <f>I7*B7</f>
        <v>0</v>
      </c>
    </row>
    <row r="8" spans="1:10" ht="19.5" customHeight="1" x14ac:dyDescent="0.2">
      <c r="A8" s="53" t="s">
        <v>102</v>
      </c>
      <c r="B8" s="41">
        <v>14</v>
      </c>
      <c r="C8" s="42"/>
      <c r="D8" s="41">
        <f t="shared" si="0"/>
        <v>0</v>
      </c>
      <c r="E8" s="43"/>
      <c r="F8" s="41">
        <f t="shared" ref="F8:F21" si="1">E8*B8</f>
        <v>0</v>
      </c>
      <c r="G8" s="43"/>
      <c r="H8" s="41">
        <f t="shared" ref="H8:H21" si="2">G8*B8</f>
        <v>0</v>
      </c>
      <c r="I8" s="43"/>
      <c r="J8" s="54">
        <f t="shared" ref="J8:J21" si="3">I8*B8</f>
        <v>0</v>
      </c>
    </row>
    <row r="9" spans="1:10" ht="19.5" customHeight="1" x14ac:dyDescent="0.2">
      <c r="A9" s="53" t="s">
        <v>103</v>
      </c>
      <c r="B9" s="41">
        <v>13</v>
      </c>
      <c r="C9" s="42"/>
      <c r="D9" s="41">
        <f t="shared" si="0"/>
        <v>0</v>
      </c>
      <c r="E9" s="43"/>
      <c r="F9" s="41">
        <f t="shared" si="1"/>
        <v>0</v>
      </c>
      <c r="G9" s="43"/>
      <c r="H9" s="41">
        <f t="shared" si="2"/>
        <v>0</v>
      </c>
      <c r="I9" s="43"/>
      <c r="J9" s="54">
        <f t="shared" si="3"/>
        <v>0</v>
      </c>
    </row>
    <row r="10" spans="1:10" ht="19.5" customHeight="1" x14ac:dyDescent="0.2">
      <c r="A10" s="53" t="s">
        <v>104</v>
      </c>
      <c r="B10" s="41">
        <v>12</v>
      </c>
      <c r="C10" s="42"/>
      <c r="D10" s="41">
        <f t="shared" si="0"/>
        <v>0</v>
      </c>
      <c r="E10" s="43"/>
      <c r="F10" s="41">
        <f t="shared" si="1"/>
        <v>0</v>
      </c>
      <c r="G10" s="43"/>
      <c r="H10" s="41">
        <f t="shared" si="2"/>
        <v>0</v>
      </c>
      <c r="I10" s="43"/>
      <c r="J10" s="54">
        <f t="shared" si="3"/>
        <v>0</v>
      </c>
    </row>
    <row r="11" spans="1:10" ht="19.5" customHeight="1" x14ac:dyDescent="0.2">
      <c r="A11" s="53" t="s">
        <v>105</v>
      </c>
      <c r="B11" s="41">
        <v>11</v>
      </c>
      <c r="C11" s="42"/>
      <c r="D11" s="41">
        <f t="shared" si="0"/>
        <v>0</v>
      </c>
      <c r="E11" s="43"/>
      <c r="F11" s="41">
        <f t="shared" si="1"/>
        <v>0</v>
      </c>
      <c r="G11" s="43"/>
      <c r="H11" s="41">
        <f t="shared" si="2"/>
        <v>0</v>
      </c>
      <c r="I11" s="43"/>
      <c r="J11" s="54">
        <f t="shared" si="3"/>
        <v>0</v>
      </c>
    </row>
    <row r="12" spans="1:10" ht="19.5" customHeight="1" x14ac:dyDescent="0.2">
      <c r="A12" s="53" t="s">
        <v>106</v>
      </c>
      <c r="B12" s="41">
        <v>10</v>
      </c>
      <c r="C12" s="42"/>
      <c r="D12" s="41">
        <f t="shared" si="0"/>
        <v>0</v>
      </c>
      <c r="E12" s="43"/>
      <c r="F12" s="41">
        <f t="shared" si="1"/>
        <v>0</v>
      </c>
      <c r="G12" s="43"/>
      <c r="H12" s="41">
        <f t="shared" si="2"/>
        <v>0</v>
      </c>
      <c r="I12" s="43"/>
      <c r="J12" s="54">
        <f t="shared" si="3"/>
        <v>0</v>
      </c>
    </row>
    <row r="13" spans="1:10" ht="19.5" customHeight="1" x14ac:dyDescent="0.2">
      <c r="A13" s="53" t="s">
        <v>107</v>
      </c>
      <c r="B13" s="41">
        <v>9</v>
      </c>
      <c r="C13" s="42"/>
      <c r="D13" s="41">
        <f t="shared" ref="D13:D21" si="4">B13*C13</f>
        <v>0</v>
      </c>
      <c r="E13" s="43"/>
      <c r="F13" s="41">
        <f t="shared" si="1"/>
        <v>0</v>
      </c>
      <c r="G13" s="43"/>
      <c r="H13" s="41">
        <f t="shared" si="2"/>
        <v>0</v>
      </c>
      <c r="I13" s="43"/>
      <c r="J13" s="54">
        <f t="shared" si="3"/>
        <v>0</v>
      </c>
    </row>
    <row r="14" spans="1:10" ht="19.5" customHeight="1" x14ac:dyDescent="0.2">
      <c r="A14" s="53" t="s">
        <v>75</v>
      </c>
      <c r="B14" s="41">
        <v>8</v>
      </c>
      <c r="C14" s="42"/>
      <c r="D14" s="41">
        <f t="shared" si="4"/>
        <v>0</v>
      </c>
      <c r="E14" s="43"/>
      <c r="F14" s="41">
        <f t="shared" si="1"/>
        <v>0</v>
      </c>
      <c r="G14" s="43"/>
      <c r="H14" s="41">
        <f t="shared" si="2"/>
        <v>0</v>
      </c>
      <c r="I14" s="43"/>
      <c r="J14" s="54">
        <f t="shared" si="3"/>
        <v>0</v>
      </c>
    </row>
    <row r="15" spans="1:10" ht="19.5" customHeight="1" x14ac:dyDescent="0.2">
      <c r="A15" s="53" t="s">
        <v>63</v>
      </c>
      <c r="B15" s="41">
        <v>7</v>
      </c>
      <c r="C15" s="42"/>
      <c r="D15" s="41">
        <f t="shared" si="4"/>
        <v>0</v>
      </c>
      <c r="E15" s="43"/>
      <c r="F15" s="41">
        <f t="shared" si="1"/>
        <v>0</v>
      </c>
      <c r="G15" s="43"/>
      <c r="H15" s="41">
        <f t="shared" si="2"/>
        <v>0</v>
      </c>
      <c r="I15" s="43"/>
      <c r="J15" s="54">
        <f t="shared" si="3"/>
        <v>0</v>
      </c>
    </row>
    <row r="16" spans="1:10" ht="19.5" customHeight="1" x14ac:dyDescent="0.2">
      <c r="A16" s="53" t="s">
        <v>43</v>
      </c>
      <c r="B16" s="41">
        <v>6</v>
      </c>
      <c r="C16" s="42"/>
      <c r="D16" s="41">
        <f t="shared" si="4"/>
        <v>0</v>
      </c>
      <c r="E16" s="43"/>
      <c r="F16" s="41">
        <f t="shared" si="1"/>
        <v>0</v>
      </c>
      <c r="G16" s="43"/>
      <c r="H16" s="41">
        <f t="shared" si="2"/>
        <v>0</v>
      </c>
      <c r="I16" s="43"/>
      <c r="J16" s="54">
        <f t="shared" si="3"/>
        <v>0</v>
      </c>
    </row>
    <row r="17" spans="1:10" ht="19.5" customHeight="1" x14ac:dyDescent="0.2">
      <c r="A17" s="53" t="s">
        <v>44</v>
      </c>
      <c r="B17" s="41">
        <v>5</v>
      </c>
      <c r="C17" s="42"/>
      <c r="D17" s="41">
        <f t="shared" si="4"/>
        <v>0</v>
      </c>
      <c r="E17" s="43"/>
      <c r="F17" s="41">
        <f t="shared" si="1"/>
        <v>0</v>
      </c>
      <c r="G17" s="43"/>
      <c r="H17" s="41">
        <f t="shared" si="2"/>
        <v>0</v>
      </c>
      <c r="I17" s="43"/>
      <c r="J17" s="54">
        <f t="shared" si="3"/>
        <v>0</v>
      </c>
    </row>
    <row r="18" spans="1:10" ht="19.5" customHeight="1" x14ac:dyDescent="0.2">
      <c r="A18" s="53" t="s">
        <v>45</v>
      </c>
      <c r="B18" s="41">
        <v>4</v>
      </c>
      <c r="C18" s="42"/>
      <c r="D18" s="41">
        <f t="shared" si="4"/>
        <v>0</v>
      </c>
      <c r="E18" s="43"/>
      <c r="F18" s="41">
        <f t="shared" si="1"/>
        <v>0</v>
      </c>
      <c r="G18" s="43"/>
      <c r="H18" s="41">
        <f t="shared" si="2"/>
        <v>0</v>
      </c>
      <c r="I18" s="43"/>
      <c r="J18" s="54">
        <f t="shared" si="3"/>
        <v>0</v>
      </c>
    </row>
    <row r="19" spans="1:10" ht="19.5" customHeight="1" x14ac:dyDescent="0.2">
      <c r="A19" s="53" t="s">
        <v>46</v>
      </c>
      <c r="B19" s="41">
        <v>3</v>
      </c>
      <c r="C19" s="42"/>
      <c r="D19" s="41">
        <f t="shared" si="4"/>
        <v>0</v>
      </c>
      <c r="E19" s="43"/>
      <c r="F19" s="41">
        <f t="shared" si="1"/>
        <v>0</v>
      </c>
      <c r="G19" s="43"/>
      <c r="H19" s="41">
        <f t="shared" si="2"/>
        <v>0</v>
      </c>
      <c r="I19" s="43"/>
      <c r="J19" s="54">
        <f t="shared" si="3"/>
        <v>0</v>
      </c>
    </row>
    <row r="20" spans="1:10" ht="19.5" customHeight="1" x14ac:dyDescent="0.2">
      <c r="A20" s="53" t="s">
        <v>47</v>
      </c>
      <c r="B20" s="41">
        <v>2</v>
      </c>
      <c r="C20" s="42"/>
      <c r="D20" s="41">
        <f t="shared" si="4"/>
        <v>0</v>
      </c>
      <c r="E20" s="43"/>
      <c r="F20" s="41">
        <f t="shared" si="1"/>
        <v>0</v>
      </c>
      <c r="G20" s="43"/>
      <c r="H20" s="41">
        <f t="shared" si="2"/>
        <v>0</v>
      </c>
      <c r="I20" s="43"/>
      <c r="J20" s="54">
        <f t="shared" si="3"/>
        <v>0</v>
      </c>
    </row>
    <row r="21" spans="1:10" ht="19.5" customHeight="1" x14ac:dyDescent="0.2">
      <c r="A21" s="53" t="s">
        <v>49</v>
      </c>
      <c r="B21" s="41">
        <v>1</v>
      </c>
      <c r="C21" s="42"/>
      <c r="D21" s="41">
        <f t="shared" si="4"/>
        <v>0</v>
      </c>
      <c r="E21" s="43"/>
      <c r="F21" s="41">
        <f t="shared" si="1"/>
        <v>0</v>
      </c>
      <c r="G21" s="43"/>
      <c r="H21" s="41">
        <f t="shared" si="2"/>
        <v>0</v>
      </c>
      <c r="I21" s="43"/>
      <c r="J21" s="54">
        <f t="shared" si="3"/>
        <v>0</v>
      </c>
    </row>
    <row r="22" spans="1:10" ht="19.5" customHeight="1" x14ac:dyDescent="0.2">
      <c r="A22" s="218" t="s">
        <v>111</v>
      </c>
      <c r="B22" s="219"/>
      <c r="C22" s="219"/>
      <c r="D22" s="219"/>
      <c r="E22" s="219"/>
      <c r="F22" s="219"/>
      <c r="G22" s="219"/>
      <c r="H22" s="219"/>
      <c r="I22" s="219"/>
      <c r="J22" s="220"/>
    </row>
    <row r="23" spans="1:10" ht="19.5" customHeight="1" x14ac:dyDescent="0.2">
      <c r="A23" s="53" t="s">
        <v>104</v>
      </c>
      <c r="B23" s="41">
        <v>12</v>
      </c>
      <c r="C23" s="42"/>
      <c r="D23" s="41">
        <f>B23*C23</f>
        <v>0</v>
      </c>
      <c r="E23" s="43"/>
      <c r="F23" s="41">
        <f>E23*B23</f>
        <v>0</v>
      </c>
      <c r="G23" s="43"/>
      <c r="H23" s="41">
        <f>G23*B23</f>
        <v>0</v>
      </c>
      <c r="I23" s="43"/>
      <c r="J23" s="54">
        <f>I23*B23</f>
        <v>0</v>
      </c>
    </row>
    <row r="24" spans="1:10" ht="19.5" customHeight="1" x14ac:dyDescent="0.2">
      <c r="A24" s="53" t="s">
        <v>105</v>
      </c>
      <c r="B24" s="41">
        <v>11</v>
      </c>
      <c r="C24" s="42"/>
      <c r="D24" s="41">
        <f>B24*C24</f>
        <v>0</v>
      </c>
      <c r="E24" s="43"/>
      <c r="F24" s="41">
        <f>E24*B24</f>
        <v>0</v>
      </c>
      <c r="G24" s="43"/>
      <c r="H24" s="41">
        <f>G24*B24</f>
        <v>0</v>
      </c>
      <c r="I24" s="43"/>
      <c r="J24" s="54">
        <f>I24*B24</f>
        <v>0</v>
      </c>
    </row>
    <row r="25" spans="1:10" ht="19.5" customHeight="1" x14ac:dyDescent="0.2">
      <c r="A25" s="53" t="s">
        <v>106</v>
      </c>
      <c r="B25" s="41">
        <v>10</v>
      </c>
      <c r="C25" s="42"/>
      <c r="D25" s="41">
        <f>B25*C25</f>
        <v>0</v>
      </c>
      <c r="E25" s="43"/>
      <c r="F25" s="41">
        <f>E25*B25</f>
        <v>0</v>
      </c>
      <c r="G25" s="43"/>
      <c r="H25" s="41">
        <f>G25*B25</f>
        <v>0</v>
      </c>
      <c r="I25" s="43"/>
      <c r="J25" s="54">
        <f>I25*B25</f>
        <v>0</v>
      </c>
    </row>
    <row r="26" spans="1:10" ht="19.5" customHeight="1" x14ac:dyDescent="0.2">
      <c r="A26" s="53" t="s">
        <v>107</v>
      </c>
      <c r="B26" s="41">
        <v>9</v>
      </c>
      <c r="C26" s="42"/>
      <c r="D26" s="41">
        <f>B26*C26</f>
        <v>0</v>
      </c>
      <c r="E26" s="43"/>
      <c r="F26" s="41">
        <f>E26*B26</f>
        <v>0</v>
      </c>
      <c r="G26" s="43"/>
      <c r="H26" s="41">
        <f>G26*B26</f>
        <v>0</v>
      </c>
      <c r="I26" s="43"/>
      <c r="J26" s="54">
        <f>I26*B26</f>
        <v>0</v>
      </c>
    </row>
    <row r="27" spans="1:10" ht="19.5" customHeight="1" x14ac:dyDescent="0.2">
      <c r="A27" s="218" t="s">
        <v>95</v>
      </c>
      <c r="B27" s="219"/>
      <c r="C27" s="219"/>
      <c r="D27" s="219"/>
      <c r="E27" s="219"/>
      <c r="F27" s="219"/>
      <c r="G27" s="219"/>
      <c r="H27" s="219"/>
      <c r="I27" s="219"/>
      <c r="J27" s="220"/>
    </row>
    <row r="28" spans="1:10" ht="19.5" customHeight="1" x14ac:dyDescent="0.2">
      <c r="A28" s="53" t="s">
        <v>75</v>
      </c>
      <c r="B28" s="41">
        <v>8</v>
      </c>
      <c r="C28" s="42"/>
      <c r="D28" s="41">
        <f t="shared" ref="D28:D35" si="5">B28*C28</f>
        <v>0</v>
      </c>
      <c r="E28" s="43"/>
      <c r="F28" s="41">
        <f t="shared" ref="F28:F35" si="6">E28*B28</f>
        <v>0</v>
      </c>
      <c r="G28" s="43"/>
      <c r="H28" s="41">
        <f t="shared" ref="H28:H35" si="7">G28*B28</f>
        <v>0</v>
      </c>
      <c r="I28" s="43"/>
      <c r="J28" s="54">
        <f t="shared" ref="J28:J35" si="8">I28*B28</f>
        <v>0</v>
      </c>
    </row>
    <row r="29" spans="1:10" ht="19.5" customHeight="1" x14ac:dyDescent="0.2">
      <c r="A29" s="53" t="s">
        <v>63</v>
      </c>
      <c r="B29" s="41">
        <v>7</v>
      </c>
      <c r="C29" s="42"/>
      <c r="D29" s="41">
        <f t="shared" si="5"/>
        <v>0</v>
      </c>
      <c r="E29" s="43"/>
      <c r="F29" s="41">
        <f t="shared" si="6"/>
        <v>0</v>
      </c>
      <c r="G29" s="43"/>
      <c r="H29" s="41">
        <f t="shared" si="7"/>
        <v>0</v>
      </c>
      <c r="I29" s="43"/>
      <c r="J29" s="54">
        <f t="shared" si="8"/>
        <v>0</v>
      </c>
    </row>
    <row r="30" spans="1:10" ht="19.5" customHeight="1" x14ac:dyDescent="0.2">
      <c r="A30" s="53" t="s">
        <v>43</v>
      </c>
      <c r="B30" s="41">
        <v>6</v>
      </c>
      <c r="C30" s="42"/>
      <c r="D30" s="41">
        <f t="shared" si="5"/>
        <v>0</v>
      </c>
      <c r="E30" s="43"/>
      <c r="F30" s="41">
        <f t="shared" si="6"/>
        <v>0</v>
      </c>
      <c r="G30" s="43"/>
      <c r="H30" s="41">
        <f t="shared" si="7"/>
        <v>0</v>
      </c>
      <c r="I30" s="43"/>
      <c r="J30" s="54">
        <f t="shared" si="8"/>
        <v>0</v>
      </c>
    </row>
    <row r="31" spans="1:10" ht="19.5" customHeight="1" x14ac:dyDescent="0.2">
      <c r="A31" s="53" t="s">
        <v>44</v>
      </c>
      <c r="B31" s="41">
        <v>5</v>
      </c>
      <c r="C31" s="42"/>
      <c r="D31" s="41">
        <f t="shared" si="5"/>
        <v>0</v>
      </c>
      <c r="E31" s="43"/>
      <c r="F31" s="41">
        <f t="shared" si="6"/>
        <v>0</v>
      </c>
      <c r="G31" s="43"/>
      <c r="H31" s="41">
        <f t="shared" si="7"/>
        <v>0</v>
      </c>
      <c r="I31" s="43"/>
      <c r="J31" s="54">
        <f t="shared" si="8"/>
        <v>0</v>
      </c>
    </row>
    <row r="32" spans="1:10" ht="19.5" customHeight="1" x14ac:dyDescent="0.2">
      <c r="A32" s="53" t="s">
        <v>45</v>
      </c>
      <c r="B32" s="41">
        <v>4</v>
      </c>
      <c r="C32" s="42"/>
      <c r="D32" s="41">
        <f t="shared" si="5"/>
        <v>0</v>
      </c>
      <c r="E32" s="43"/>
      <c r="F32" s="41">
        <f t="shared" si="6"/>
        <v>0</v>
      </c>
      <c r="G32" s="43"/>
      <c r="H32" s="41">
        <f t="shared" si="7"/>
        <v>0</v>
      </c>
      <c r="I32" s="43"/>
      <c r="J32" s="54">
        <f t="shared" si="8"/>
        <v>0</v>
      </c>
    </row>
    <row r="33" spans="1:10" ht="19.5" customHeight="1" x14ac:dyDescent="0.2">
      <c r="A33" s="53" t="s">
        <v>46</v>
      </c>
      <c r="B33" s="41">
        <v>3</v>
      </c>
      <c r="C33" s="42"/>
      <c r="D33" s="41">
        <f t="shared" si="5"/>
        <v>0</v>
      </c>
      <c r="E33" s="43"/>
      <c r="F33" s="41">
        <f t="shared" si="6"/>
        <v>0</v>
      </c>
      <c r="G33" s="43"/>
      <c r="H33" s="41">
        <f t="shared" si="7"/>
        <v>0</v>
      </c>
      <c r="I33" s="43"/>
      <c r="J33" s="54">
        <f t="shared" si="8"/>
        <v>0</v>
      </c>
    </row>
    <row r="34" spans="1:10" ht="19.5" customHeight="1" x14ac:dyDescent="0.2">
      <c r="A34" s="53" t="s">
        <v>47</v>
      </c>
      <c r="B34" s="41">
        <v>2</v>
      </c>
      <c r="C34" s="42"/>
      <c r="D34" s="41">
        <f t="shared" si="5"/>
        <v>0</v>
      </c>
      <c r="E34" s="43"/>
      <c r="F34" s="41">
        <f t="shared" si="6"/>
        <v>0</v>
      </c>
      <c r="G34" s="43"/>
      <c r="H34" s="41">
        <f t="shared" si="7"/>
        <v>0</v>
      </c>
      <c r="I34" s="43"/>
      <c r="J34" s="54">
        <f t="shared" si="8"/>
        <v>0</v>
      </c>
    </row>
    <row r="35" spans="1:10" ht="19.5" customHeight="1" x14ac:dyDescent="0.2">
      <c r="A35" s="53" t="s">
        <v>49</v>
      </c>
      <c r="B35" s="41">
        <v>1</v>
      </c>
      <c r="C35" s="42"/>
      <c r="D35" s="41">
        <f t="shared" si="5"/>
        <v>0</v>
      </c>
      <c r="E35" s="43"/>
      <c r="F35" s="41">
        <f t="shared" si="6"/>
        <v>0</v>
      </c>
      <c r="G35" s="43"/>
      <c r="H35" s="41">
        <f t="shared" si="7"/>
        <v>0</v>
      </c>
      <c r="I35" s="43"/>
      <c r="J35" s="54">
        <f t="shared" si="8"/>
        <v>0</v>
      </c>
    </row>
    <row r="36" spans="1:10" ht="19.5" customHeight="1" x14ac:dyDescent="0.2">
      <c r="A36" s="205" t="s">
        <v>108</v>
      </c>
      <c r="B36" s="206"/>
      <c r="C36" s="206"/>
      <c r="D36" s="206"/>
      <c r="E36" s="206"/>
      <c r="F36" s="206"/>
      <c r="G36" s="206"/>
      <c r="H36" s="206"/>
      <c r="I36" s="206"/>
      <c r="J36" s="207"/>
    </row>
    <row r="37" spans="1:10" ht="19.5" customHeight="1" x14ac:dyDescent="0.2">
      <c r="A37" s="53" t="s">
        <v>43</v>
      </c>
      <c r="B37" s="41">
        <v>6</v>
      </c>
      <c r="C37" s="42"/>
      <c r="D37" s="41">
        <f t="shared" ref="D37:D42" si="9">B37*C37</f>
        <v>0</v>
      </c>
      <c r="E37" s="43"/>
      <c r="F37" s="41">
        <f t="shared" ref="F37:F42" si="10">E37*B37</f>
        <v>0</v>
      </c>
      <c r="G37" s="43"/>
      <c r="H37" s="41">
        <f t="shared" ref="H37:H42" si="11">G37*B37</f>
        <v>0</v>
      </c>
      <c r="I37" s="43"/>
      <c r="J37" s="54">
        <f t="shared" ref="J37:J42" si="12">I37*B37</f>
        <v>0</v>
      </c>
    </row>
    <row r="38" spans="1:10" ht="19.5" customHeight="1" x14ac:dyDescent="0.2">
      <c r="A38" s="53" t="s">
        <v>44</v>
      </c>
      <c r="B38" s="41">
        <v>5</v>
      </c>
      <c r="C38" s="42"/>
      <c r="D38" s="41">
        <f t="shared" si="9"/>
        <v>0</v>
      </c>
      <c r="E38" s="43"/>
      <c r="F38" s="41">
        <f t="shared" si="10"/>
        <v>0</v>
      </c>
      <c r="G38" s="43"/>
      <c r="H38" s="41">
        <f t="shared" si="11"/>
        <v>0</v>
      </c>
      <c r="I38" s="43"/>
      <c r="J38" s="54">
        <f t="shared" si="12"/>
        <v>0</v>
      </c>
    </row>
    <row r="39" spans="1:10" ht="19.5" customHeight="1" x14ac:dyDescent="0.2">
      <c r="A39" s="53" t="s">
        <v>45</v>
      </c>
      <c r="B39" s="41">
        <v>4</v>
      </c>
      <c r="C39" s="42"/>
      <c r="D39" s="41">
        <f t="shared" si="9"/>
        <v>0</v>
      </c>
      <c r="E39" s="43"/>
      <c r="F39" s="41">
        <f t="shared" si="10"/>
        <v>0</v>
      </c>
      <c r="G39" s="43"/>
      <c r="H39" s="41">
        <f t="shared" si="11"/>
        <v>0</v>
      </c>
      <c r="I39" s="43"/>
      <c r="J39" s="54">
        <f t="shared" si="12"/>
        <v>0</v>
      </c>
    </row>
    <row r="40" spans="1:10" ht="19.5" customHeight="1" x14ac:dyDescent="0.2">
      <c r="A40" s="53" t="s">
        <v>46</v>
      </c>
      <c r="B40" s="41">
        <v>3</v>
      </c>
      <c r="C40" s="42"/>
      <c r="D40" s="41">
        <f t="shared" si="9"/>
        <v>0</v>
      </c>
      <c r="E40" s="43"/>
      <c r="F40" s="41">
        <f t="shared" si="10"/>
        <v>0</v>
      </c>
      <c r="G40" s="43"/>
      <c r="H40" s="41">
        <f t="shared" si="11"/>
        <v>0</v>
      </c>
      <c r="I40" s="43"/>
      <c r="J40" s="54">
        <f t="shared" si="12"/>
        <v>0</v>
      </c>
    </row>
    <row r="41" spans="1:10" ht="19.5" customHeight="1" x14ac:dyDescent="0.2">
      <c r="A41" s="53" t="s">
        <v>47</v>
      </c>
      <c r="B41" s="41">
        <v>2</v>
      </c>
      <c r="C41" s="42"/>
      <c r="D41" s="41">
        <f t="shared" si="9"/>
        <v>0</v>
      </c>
      <c r="E41" s="43"/>
      <c r="F41" s="41">
        <f t="shared" si="10"/>
        <v>0</v>
      </c>
      <c r="G41" s="43"/>
      <c r="H41" s="41">
        <f t="shared" si="11"/>
        <v>0</v>
      </c>
      <c r="I41" s="43"/>
      <c r="J41" s="54">
        <f t="shared" si="12"/>
        <v>0</v>
      </c>
    </row>
    <row r="42" spans="1:10" ht="19.5" customHeight="1" x14ac:dyDescent="0.2">
      <c r="A42" s="53" t="s">
        <v>49</v>
      </c>
      <c r="B42" s="41">
        <v>1</v>
      </c>
      <c r="C42" s="42"/>
      <c r="D42" s="41">
        <f t="shared" si="9"/>
        <v>0</v>
      </c>
      <c r="E42" s="43"/>
      <c r="F42" s="41">
        <f t="shared" si="10"/>
        <v>0</v>
      </c>
      <c r="G42" s="43"/>
      <c r="H42" s="41">
        <f t="shared" si="11"/>
        <v>0</v>
      </c>
      <c r="I42" s="43"/>
      <c r="J42" s="54">
        <f t="shared" si="12"/>
        <v>0</v>
      </c>
    </row>
    <row r="43" spans="1:10" ht="19.5" customHeight="1" x14ac:dyDescent="0.2">
      <c r="A43" s="205" t="s">
        <v>109</v>
      </c>
      <c r="B43" s="206"/>
      <c r="C43" s="206"/>
      <c r="D43" s="206"/>
      <c r="E43" s="206"/>
      <c r="F43" s="206"/>
      <c r="G43" s="206"/>
      <c r="H43" s="206"/>
      <c r="I43" s="206"/>
      <c r="J43" s="207"/>
    </row>
    <row r="44" spans="1:10" ht="19.5" customHeight="1" x14ac:dyDescent="0.2">
      <c r="A44" s="53" t="s">
        <v>46</v>
      </c>
      <c r="B44" s="41">
        <v>3</v>
      </c>
      <c r="C44" s="42"/>
      <c r="D44" s="41">
        <f>B44*C44</f>
        <v>0</v>
      </c>
      <c r="E44" s="43"/>
      <c r="F44" s="41">
        <f>E44*B44</f>
        <v>0</v>
      </c>
      <c r="G44" s="43"/>
      <c r="H44" s="41">
        <f>G44*B44</f>
        <v>0</v>
      </c>
      <c r="I44" s="43"/>
      <c r="J44" s="54">
        <f>I44*B44</f>
        <v>0</v>
      </c>
    </row>
    <row r="45" spans="1:10" ht="19.5" customHeight="1" x14ac:dyDescent="0.2">
      <c r="A45" s="53" t="s">
        <v>47</v>
      </c>
      <c r="B45" s="41">
        <v>2</v>
      </c>
      <c r="C45" s="42"/>
      <c r="D45" s="41">
        <f>B45*C45</f>
        <v>0</v>
      </c>
      <c r="E45" s="43"/>
      <c r="F45" s="41">
        <f>E45*B45</f>
        <v>0</v>
      </c>
      <c r="G45" s="43"/>
      <c r="H45" s="41">
        <f>G45*B45</f>
        <v>0</v>
      </c>
      <c r="I45" s="43"/>
      <c r="J45" s="54">
        <f>I45*B45</f>
        <v>0</v>
      </c>
    </row>
    <row r="46" spans="1:10" ht="19.5" customHeight="1" x14ac:dyDescent="0.2">
      <c r="A46" s="53" t="s">
        <v>49</v>
      </c>
      <c r="B46" s="41">
        <v>1</v>
      </c>
      <c r="C46" s="42"/>
      <c r="D46" s="41">
        <f>B46*C46</f>
        <v>0</v>
      </c>
      <c r="E46" s="43"/>
      <c r="F46" s="41">
        <f>E46*B46</f>
        <v>0</v>
      </c>
      <c r="G46" s="43"/>
      <c r="H46" s="41">
        <f>G46*B46</f>
        <v>0</v>
      </c>
      <c r="I46" s="43"/>
      <c r="J46" s="54">
        <f>I46*B46</f>
        <v>0</v>
      </c>
    </row>
    <row r="47" spans="1:10" ht="19.5" customHeight="1" x14ac:dyDescent="0.2">
      <c r="A47" s="205" t="s">
        <v>113</v>
      </c>
      <c r="B47" s="206"/>
      <c r="C47" s="206"/>
      <c r="D47" s="206"/>
      <c r="E47" s="206"/>
      <c r="F47" s="206"/>
      <c r="G47" s="206"/>
      <c r="H47" s="206"/>
      <c r="I47" s="206"/>
      <c r="J47" s="207"/>
    </row>
    <row r="48" spans="1:10" ht="19.5" customHeight="1" x14ac:dyDescent="0.2">
      <c r="A48" s="53" t="s">
        <v>110</v>
      </c>
      <c r="B48" s="41">
        <v>1.5</v>
      </c>
      <c r="C48" s="42"/>
      <c r="D48" s="41">
        <f>B48*C48</f>
        <v>0</v>
      </c>
      <c r="E48" s="43"/>
      <c r="F48" s="41">
        <f>E48*B48</f>
        <v>0</v>
      </c>
      <c r="G48" s="43"/>
      <c r="H48" s="41">
        <f>G48*B48</f>
        <v>0</v>
      </c>
      <c r="I48" s="43"/>
      <c r="J48" s="54">
        <f>I48*B48</f>
        <v>0</v>
      </c>
    </row>
    <row r="49" spans="1:10" ht="19.5" customHeight="1" x14ac:dyDescent="0.2">
      <c r="A49" s="53" t="s">
        <v>49</v>
      </c>
      <c r="B49" s="41">
        <v>1</v>
      </c>
      <c r="C49" s="42"/>
      <c r="D49" s="41">
        <f>B49*C49</f>
        <v>0</v>
      </c>
      <c r="E49" s="43"/>
      <c r="F49" s="41">
        <f>E49*B49</f>
        <v>0</v>
      </c>
      <c r="G49" s="43"/>
      <c r="H49" s="41">
        <f>G49*B49</f>
        <v>0</v>
      </c>
      <c r="I49" s="43"/>
      <c r="J49" s="54">
        <f>I49*B49</f>
        <v>0</v>
      </c>
    </row>
    <row r="50" spans="1:10" ht="19.5" customHeight="1" x14ac:dyDescent="0.2">
      <c r="A50" s="53" t="s">
        <v>69</v>
      </c>
      <c r="B50" s="41">
        <v>0.5</v>
      </c>
      <c r="C50" s="42"/>
      <c r="D50" s="41">
        <f>B50*C50</f>
        <v>0</v>
      </c>
      <c r="E50" s="43"/>
      <c r="F50" s="41">
        <f>E50*B50</f>
        <v>0</v>
      </c>
      <c r="G50" s="43"/>
      <c r="H50" s="41">
        <f>G50*B50</f>
        <v>0</v>
      </c>
      <c r="I50" s="43"/>
      <c r="J50" s="54">
        <f>I50*B50</f>
        <v>0</v>
      </c>
    </row>
    <row r="51" spans="1:10" ht="19.5" customHeight="1" x14ac:dyDescent="0.2">
      <c r="A51" s="205" t="s">
        <v>51</v>
      </c>
      <c r="B51" s="206"/>
      <c r="C51" s="206"/>
      <c r="D51" s="206"/>
      <c r="E51" s="206"/>
      <c r="F51" s="206"/>
      <c r="G51" s="206"/>
      <c r="H51" s="206"/>
      <c r="I51" s="206"/>
      <c r="J51" s="207"/>
    </row>
    <row r="52" spans="1:10" ht="19.5" customHeight="1" x14ac:dyDescent="0.2">
      <c r="A52" s="53" t="s">
        <v>37</v>
      </c>
      <c r="B52" s="41">
        <v>7</v>
      </c>
      <c r="C52" s="42"/>
      <c r="D52" s="41">
        <f t="shared" ref="D52:D57" si="13">B52*C52</f>
        <v>0</v>
      </c>
      <c r="E52" s="43"/>
      <c r="F52" s="41">
        <f t="shared" ref="F52:F57" si="14">E52*B52</f>
        <v>0</v>
      </c>
      <c r="G52" s="43"/>
      <c r="H52" s="41">
        <f t="shared" ref="H52:H57" si="15">G52*B52</f>
        <v>0</v>
      </c>
      <c r="I52" s="43"/>
      <c r="J52" s="54">
        <f t="shared" ref="J52:J57" si="16">I52*B52</f>
        <v>0</v>
      </c>
    </row>
    <row r="53" spans="1:10" ht="19.5" customHeight="1" x14ac:dyDescent="0.2">
      <c r="A53" s="53" t="s">
        <v>39</v>
      </c>
      <c r="B53" s="41">
        <v>3.5</v>
      </c>
      <c r="C53" s="42"/>
      <c r="D53" s="41">
        <f t="shared" si="13"/>
        <v>0</v>
      </c>
      <c r="E53" s="43"/>
      <c r="F53" s="41">
        <f t="shared" si="14"/>
        <v>0</v>
      </c>
      <c r="G53" s="43"/>
      <c r="H53" s="41">
        <f t="shared" si="15"/>
        <v>0</v>
      </c>
      <c r="I53" s="43"/>
      <c r="J53" s="54">
        <f t="shared" si="16"/>
        <v>0</v>
      </c>
    </row>
    <row r="54" spans="1:10" ht="19.5" customHeight="1" x14ac:dyDescent="0.2">
      <c r="A54" s="53" t="s">
        <v>41</v>
      </c>
      <c r="B54" s="41">
        <f>3.5/2</f>
        <v>1.75</v>
      </c>
      <c r="C54" s="42"/>
      <c r="D54" s="41">
        <f t="shared" si="13"/>
        <v>0</v>
      </c>
      <c r="E54" s="43"/>
      <c r="F54" s="41">
        <f t="shared" si="14"/>
        <v>0</v>
      </c>
      <c r="G54" s="43"/>
      <c r="H54" s="41">
        <f t="shared" si="15"/>
        <v>0</v>
      </c>
      <c r="I54" s="43"/>
      <c r="J54" s="54">
        <f t="shared" si="16"/>
        <v>0</v>
      </c>
    </row>
    <row r="55" spans="1:10" ht="19.5" customHeight="1" x14ac:dyDescent="0.2">
      <c r="A55" s="53" t="s">
        <v>38</v>
      </c>
      <c r="B55" s="41">
        <v>5</v>
      </c>
      <c r="C55" s="42"/>
      <c r="D55" s="41">
        <f t="shared" si="13"/>
        <v>0</v>
      </c>
      <c r="E55" s="43"/>
      <c r="F55" s="41">
        <f t="shared" si="14"/>
        <v>0</v>
      </c>
      <c r="G55" s="43"/>
      <c r="H55" s="41">
        <f t="shared" si="15"/>
        <v>0</v>
      </c>
      <c r="I55" s="43"/>
      <c r="J55" s="54">
        <f t="shared" si="16"/>
        <v>0</v>
      </c>
    </row>
    <row r="56" spans="1:10" ht="19.5" customHeight="1" x14ac:dyDescent="0.2">
      <c r="A56" s="53" t="s">
        <v>40</v>
      </c>
      <c r="B56" s="41">
        <v>2.5</v>
      </c>
      <c r="C56" s="42"/>
      <c r="D56" s="41">
        <f t="shared" si="13"/>
        <v>0</v>
      </c>
      <c r="E56" s="43"/>
      <c r="F56" s="41">
        <f t="shared" si="14"/>
        <v>0</v>
      </c>
      <c r="G56" s="43"/>
      <c r="H56" s="41">
        <f t="shared" si="15"/>
        <v>0</v>
      </c>
      <c r="I56" s="43"/>
      <c r="J56" s="54">
        <f t="shared" si="16"/>
        <v>0</v>
      </c>
    </row>
    <row r="57" spans="1:10" ht="19.5" customHeight="1" x14ac:dyDescent="0.2">
      <c r="A57" s="53" t="s">
        <v>42</v>
      </c>
      <c r="B57" s="41">
        <f>2.5/2</f>
        <v>1.25</v>
      </c>
      <c r="C57" s="42"/>
      <c r="D57" s="41">
        <f t="shared" si="13"/>
        <v>0</v>
      </c>
      <c r="E57" s="43"/>
      <c r="F57" s="41">
        <f t="shared" si="14"/>
        <v>0</v>
      </c>
      <c r="G57" s="43"/>
      <c r="H57" s="41">
        <f t="shared" si="15"/>
        <v>0</v>
      </c>
      <c r="I57" s="43"/>
      <c r="J57" s="54">
        <f t="shared" si="16"/>
        <v>0</v>
      </c>
    </row>
    <row r="58" spans="1:10" ht="19.5" customHeight="1" x14ac:dyDescent="0.2">
      <c r="A58" s="205" t="s">
        <v>52</v>
      </c>
      <c r="B58" s="206"/>
      <c r="C58" s="206"/>
      <c r="D58" s="206"/>
      <c r="E58" s="206"/>
      <c r="F58" s="206"/>
      <c r="G58" s="206"/>
      <c r="H58" s="206"/>
      <c r="I58" s="206"/>
      <c r="J58" s="207"/>
    </row>
    <row r="59" spans="1:10" ht="19.5" customHeight="1" x14ac:dyDescent="0.2">
      <c r="A59" s="215" t="s">
        <v>96</v>
      </c>
      <c r="B59" s="216"/>
      <c r="C59" s="216"/>
      <c r="D59" s="216"/>
      <c r="E59" s="216"/>
      <c r="F59" s="216"/>
      <c r="G59" s="216"/>
      <c r="H59" s="216"/>
      <c r="I59" s="216"/>
      <c r="J59" s="217"/>
    </row>
    <row r="60" spans="1:10" ht="19.5" customHeight="1" x14ac:dyDescent="0.2">
      <c r="A60" s="53" t="s">
        <v>43</v>
      </c>
      <c r="B60" s="41">
        <v>6</v>
      </c>
      <c r="C60" s="42"/>
      <c r="D60" s="41">
        <f t="shared" ref="D60:D65" si="17">B60*C60</f>
        <v>0</v>
      </c>
      <c r="E60" s="43"/>
      <c r="F60" s="41">
        <f t="shared" ref="F60:F65" si="18">E60*B60</f>
        <v>0</v>
      </c>
      <c r="G60" s="43"/>
      <c r="H60" s="41">
        <f t="shared" ref="H60:H65" si="19">G60*B60</f>
        <v>0</v>
      </c>
      <c r="I60" s="43"/>
      <c r="J60" s="54">
        <f t="shared" ref="J60:J65" si="20">I60*B60</f>
        <v>0</v>
      </c>
    </row>
    <row r="61" spans="1:10" ht="19.5" customHeight="1" x14ac:dyDescent="0.2">
      <c r="A61" s="53" t="s">
        <v>44</v>
      </c>
      <c r="B61" s="41">
        <v>5</v>
      </c>
      <c r="C61" s="42"/>
      <c r="D61" s="41">
        <f t="shared" si="17"/>
        <v>0</v>
      </c>
      <c r="E61" s="43"/>
      <c r="F61" s="41">
        <f t="shared" si="18"/>
        <v>0</v>
      </c>
      <c r="G61" s="43"/>
      <c r="H61" s="41">
        <f t="shared" si="19"/>
        <v>0</v>
      </c>
      <c r="I61" s="43"/>
      <c r="J61" s="54">
        <f t="shared" si="20"/>
        <v>0</v>
      </c>
    </row>
    <row r="62" spans="1:10" ht="19.5" customHeight="1" x14ac:dyDescent="0.2">
      <c r="A62" s="53" t="s">
        <v>45</v>
      </c>
      <c r="B62" s="41">
        <v>4</v>
      </c>
      <c r="C62" s="42"/>
      <c r="D62" s="41">
        <f t="shared" si="17"/>
        <v>0</v>
      </c>
      <c r="E62" s="43"/>
      <c r="F62" s="41">
        <f t="shared" si="18"/>
        <v>0</v>
      </c>
      <c r="G62" s="43"/>
      <c r="H62" s="41">
        <f t="shared" si="19"/>
        <v>0</v>
      </c>
      <c r="I62" s="43"/>
      <c r="J62" s="54">
        <f t="shared" si="20"/>
        <v>0</v>
      </c>
    </row>
    <row r="63" spans="1:10" ht="19.5" customHeight="1" x14ac:dyDescent="0.2">
      <c r="A63" s="53" t="s">
        <v>46</v>
      </c>
      <c r="B63" s="41">
        <v>3</v>
      </c>
      <c r="C63" s="42"/>
      <c r="D63" s="41">
        <f t="shared" si="17"/>
        <v>0</v>
      </c>
      <c r="E63" s="43"/>
      <c r="F63" s="41">
        <f t="shared" si="18"/>
        <v>0</v>
      </c>
      <c r="G63" s="43"/>
      <c r="H63" s="41">
        <f t="shared" si="19"/>
        <v>0</v>
      </c>
      <c r="I63" s="43"/>
      <c r="J63" s="54">
        <f t="shared" si="20"/>
        <v>0</v>
      </c>
    </row>
    <row r="64" spans="1:10" ht="19.5" customHeight="1" x14ac:dyDescent="0.2">
      <c r="A64" s="53" t="s">
        <v>47</v>
      </c>
      <c r="B64" s="41">
        <v>2</v>
      </c>
      <c r="C64" s="42"/>
      <c r="D64" s="41">
        <f t="shared" si="17"/>
        <v>0</v>
      </c>
      <c r="E64" s="43"/>
      <c r="F64" s="41">
        <f t="shared" si="18"/>
        <v>0</v>
      </c>
      <c r="G64" s="43"/>
      <c r="H64" s="41">
        <f t="shared" si="19"/>
        <v>0</v>
      </c>
      <c r="I64" s="43"/>
      <c r="J64" s="54">
        <f t="shared" si="20"/>
        <v>0</v>
      </c>
    </row>
    <row r="65" spans="1:10" ht="19.5" customHeight="1" x14ac:dyDescent="0.2">
      <c r="A65" s="53" t="s">
        <v>49</v>
      </c>
      <c r="B65" s="41">
        <v>1</v>
      </c>
      <c r="C65" s="42"/>
      <c r="D65" s="41">
        <f t="shared" si="17"/>
        <v>0</v>
      </c>
      <c r="E65" s="43"/>
      <c r="F65" s="41">
        <f t="shared" si="18"/>
        <v>0</v>
      </c>
      <c r="G65" s="43"/>
      <c r="H65" s="41">
        <f t="shared" si="19"/>
        <v>0</v>
      </c>
      <c r="I65" s="43"/>
      <c r="J65" s="54">
        <f t="shared" si="20"/>
        <v>0</v>
      </c>
    </row>
    <row r="66" spans="1:10" ht="19.5" customHeight="1" x14ac:dyDescent="0.2">
      <c r="A66" s="215" t="s">
        <v>115</v>
      </c>
      <c r="B66" s="216"/>
      <c r="C66" s="216"/>
      <c r="D66" s="216"/>
      <c r="E66" s="216"/>
      <c r="F66" s="216"/>
      <c r="G66" s="216"/>
      <c r="H66" s="216"/>
      <c r="I66" s="216"/>
      <c r="J66" s="217"/>
    </row>
    <row r="67" spans="1:10" ht="19.5" customHeight="1" x14ac:dyDescent="0.2">
      <c r="A67" s="53" t="s">
        <v>46</v>
      </c>
      <c r="B67" s="41">
        <v>3</v>
      </c>
      <c r="C67" s="42"/>
      <c r="D67" s="41">
        <f>B67*C67</f>
        <v>0</v>
      </c>
      <c r="E67" s="43"/>
      <c r="F67" s="41">
        <f>E67*B67</f>
        <v>0</v>
      </c>
      <c r="G67" s="43"/>
      <c r="H67" s="41">
        <f>G67*B67</f>
        <v>0</v>
      </c>
      <c r="I67" s="43"/>
      <c r="J67" s="54">
        <f>I67*B67</f>
        <v>0</v>
      </c>
    </row>
    <row r="68" spans="1:10" ht="19.5" customHeight="1" x14ac:dyDescent="0.2">
      <c r="A68" s="53" t="s">
        <v>47</v>
      </c>
      <c r="B68" s="41">
        <v>2</v>
      </c>
      <c r="C68" s="42"/>
      <c r="D68" s="41">
        <f>B68*C68</f>
        <v>0</v>
      </c>
      <c r="E68" s="43"/>
      <c r="F68" s="41">
        <f>E68*B68</f>
        <v>0</v>
      </c>
      <c r="G68" s="43"/>
      <c r="H68" s="41">
        <f>G68*B68</f>
        <v>0</v>
      </c>
      <c r="I68" s="43"/>
      <c r="J68" s="54">
        <f>I68*B68</f>
        <v>0</v>
      </c>
    </row>
    <row r="69" spans="1:10" ht="19.5" customHeight="1" x14ac:dyDescent="0.2">
      <c r="A69" s="53" t="s">
        <v>49</v>
      </c>
      <c r="B69" s="41">
        <v>1</v>
      </c>
      <c r="C69" s="42"/>
      <c r="D69" s="41">
        <f>B69*C69</f>
        <v>0</v>
      </c>
      <c r="E69" s="43"/>
      <c r="F69" s="41">
        <f>E69*B69</f>
        <v>0</v>
      </c>
      <c r="G69" s="43"/>
      <c r="H69" s="41">
        <f>G69*B69</f>
        <v>0</v>
      </c>
      <c r="I69" s="43"/>
      <c r="J69" s="54">
        <f>I69*B69</f>
        <v>0</v>
      </c>
    </row>
    <row r="70" spans="1:10" ht="19.5" customHeight="1" x14ac:dyDescent="0.2">
      <c r="A70" s="215" t="s">
        <v>114</v>
      </c>
      <c r="B70" s="216"/>
      <c r="C70" s="216"/>
      <c r="D70" s="216"/>
      <c r="E70" s="216"/>
      <c r="F70" s="216"/>
      <c r="G70" s="216"/>
      <c r="H70" s="216"/>
      <c r="I70" s="216"/>
      <c r="J70" s="217"/>
    </row>
    <row r="71" spans="1:10" ht="19.5" customHeight="1" x14ac:dyDescent="0.2">
      <c r="A71" s="53" t="s">
        <v>47</v>
      </c>
      <c r="B71" s="41">
        <v>2</v>
      </c>
      <c r="C71" s="42"/>
      <c r="D71" s="41">
        <f>B71*C71</f>
        <v>0</v>
      </c>
      <c r="E71" s="43"/>
      <c r="F71" s="41">
        <f>E71*B71</f>
        <v>0</v>
      </c>
      <c r="G71" s="43"/>
      <c r="H71" s="41">
        <f>G71*B71</f>
        <v>0</v>
      </c>
      <c r="I71" s="43"/>
      <c r="J71" s="54">
        <f>I71*B71</f>
        <v>0</v>
      </c>
    </row>
    <row r="72" spans="1:10" ht="19.5" customHeight="1" x14ac:dyDescent="0.2">
      <c r="A72" s="53" t="s">
        <v>49</v>
      </c>
      <c r="B72" s="41">
        <v>1</v>
      </c>
      <c r="C72" s="42"/>
      <c r="D72" s="41">
        <f>B72*C72</f>
        <v>0</v>
      </c>
      <c r="E72" s="43"/>
      <c r="F72" s="41">
        <f>E72*B72</f>
        <v>0</v>
      </c>
      <c r="G72" s="43"/>
      <c r="H72" s="41">
        <f>G72*B72</f>
        <v>0</v>
      </c>
      <c r="I72" s="43"/>
      <c r="J72" s="54">
        <f>I72*B72</f>
        <v>0</v>
      </c>
    </row>
    <row r="73" spans="1:10" ht="19.5" customHeight="1" x14ac:dyDescent="0.2">
      <c r="A73" s="55" t="s">
        <v>53</v>
      </c>
      <c r="B73" s="41">
        <v>8</v>
      </c>
      <c r="C73" s="42"/>
      <c r="D73" s="41">
        <f>B73*C73</f>
        <v>0</v>
      </c>
      <c r="E73" s="43"/>
      <c r="F73" s="41">
        <f>E73*B73</f>
        <v>0</v>
      </c>
      <c r="G73" s="43"/>
      <c r="H73" s="41">
        <f>G73*B73</f>
        <v>0</v>
      </c>
      <c r="I73" s="43"/>
      <c r="J73" s="54">
        <f>I73*B73</f>
        <v>0</v>
      </c>
    </row>
    <row r="74" spans="1:10" ht="19.5" customHeight="1" x14ac:dyDescent="0.2">
      <c r="A74" s="205" t="s">
        <v>54</v>
      </c>
      <c r="B74" s="206"/>
      <c r="C74" s="206"/>
      <c r="D74" s="206"/>
      <c r="E74" s="206"/>
      <c r="F74" s="206"/>
      <c r="G74" s="206"/>
      <c r="H74" s="206"/>
      <c r="I74" s="206"/>
      <c r="J74" s="207"/>
    </row>
    <row r="75" spans="1:10" ht="19.5" customHeight="1" x14ac:dyDescent="0.2">
      <c r="A75" s="53" t="s">
        <v>43</v>
      </c>
      <c r="B75" s="41">
        <v>6</v>
      </c>
      <c r="C75" s="42"/>
      <c r="D75" s="41">
        <f t="shared" ref="D75:D80" si="21">B75*C75</f>
        <v>0</v>
      </c>
      <c r="E75" s="43"/>
      <c r="F75" s="41">
        <f t="shared" ref="F75:F80" si="22">E75*B75</f>
        <v>0</v>
      </c>
      <c r="G75" s="43"/>
      <c r="H75" s="41">
        <f t="shared" ref="H75:H80" si="23">G75*B75</f>
        <v>0</v>
      </c>
      <c r="I75" s="43"/>
      <c r="J75" s="54">
        <f t="shared" ref="J75:J80" si="24">I75*B75</f>
        <v>0</v>
      </c>
    </row>
    <row r="76" spans="1:10" ht="19.5" customHeight="1" x14ac:dyDescent="0.2">
      <c r="A76" s="53" t="s">
        <v>44</v>
      </c>
      <c r="B76" s="41">
        <v>5</v>
      </c>
      <c r="C76" s="42"/>
      <c r="D76" s="41">
        <f t="shared" si="21"/>
        <v>0</v>
      </c>
      <c r="E76" s="43"/>
      <c r="F76" s="41">
        <f t="shared" si="22"/>
        <v>0</v>
      </c>
      <c r="G76" s="43"/>
      <c r="H76" s="41">
        <f t="shared" si="23"/>
        <v>0</v>
      </c>
      <c r="I76" s="43"/>
      <c r="J76" s="54">
        <f t="shared" si="24"/>
        <v>0</v>
      </c>
    </row>
    <row r="77" spans="1:10" ht="19.5" customHeight="1" x14ac:dyDescent="0.2">
      <c r="A77" s="53" t="s">
        <v>45</v>
      </c>
      <c r="B77" s="41">
        <v>4</v>
      </c>
      <c r="C77" s="42"/>
      <c r="D77" s="41">
        <f t="shared" si="21"/>
        <v>0</v>
      </c>
      <c r="E77" s="43"/>
      <c r="F77" s="41">
        <f t="shared" si="22"/>
        <v>0</v>
      </c>
      <c r="G77" s="43"/>
      <c r="H77" s="41">
        <f t="shared" si="23"/>
        <v>0</v>
      </c>
      <c r="I77" s="43"/>
      <c r="J77" s="54">
        <f t="shared" si="24"/>
        <v>0</v>
      </c>
    </row>
    <row r="78" spans="1:10" ht="19.5" customHeight="1" x14ac:dyDescent="0.2">
      <c r="A78" s="53" t="s">
        <v>46</v>
      </c>
      <c r="B78" s="41">
        <v>3</v>
      </c>
      <c r="C78" s="42"/>
      <c r="D78" s="41">
        <f t="shared" si="21"/>
        <v>0</v>
      </c>
      <c r="E78" s="43"/>
      <c r="F78" s="41">
        <f t="shared" si="22"/>
        <v>0</v>
      </c>
      <c r="G78" s="43"/>
      <c r="H78" s="41">
        <f t="shared" si="23"/>
        <v>0</v>
      </c>
      <c r="I78" s="43"/>
      <c r="J78" s="54">
        <f t="shared" si="24"/>
        <v>0</v>
      </c>
    </row>
    <row r="79" spans="1:10" ht="19.5" customHeight="1" x14ac:dyDescent="0.2">
      <c r="A79" s="53" t="s">
        <v>47</v>
      </c>
      <c r="B79" s="41">
        <v>2</v>
      </c>
      <c r="C79" s="42"/>
      <c r="D79" s="41">
        <f t="shared" si="21"/>
        <v>0</v>
      </c>
      <c r="E79" s="43"/>
      <c r="F79" s="41">
        <f t="shared" si="22"/>
        <v>0</v>
      </c>
      <c r="G79" s="43"/>
      <c r="H79" s="41">
        <f t="shared" si="23"/>
        <v>0</v>
      </c>
      <c r="I79" s="43"/>
      <c r="J79" s="54">
        <f t="shared" si="24"/>
        <v>0</v>
      </c>
    </row>
    <row r="80" spans="1:10" ht="19.5" customHeight="1" x14ac:dyDescent="0.2">
      <c r="A80" s="53" t="s">
        <v>49</v>
      </c>
      <c r="B80" s="41">
        <v>1</v>
      </c>
      <c r="C80" s="42"/>
      <c r="D80" s="41">
        <f t="shared" si="21"/>
        <v>0</v>
      </c>
      <c r="E80" s="43"/>
      <c r="F80" s="41">
        <f t="shared" si="22"/>
        <v>0</v>
      </c>
      <c r="G80" s="43"/>
      <c r="H80" s="41">
        <f t="shared" si="23"/>
        <v>0</v>
      </c>
      <c r="I80" s="43"/>
      <c r="J80" s="54">
        <f t="shared" si="24"/>
        <v>0</v>
      </c>
    </row>
    <row r="81" spans="1:10" ht="19.5" customHeight="1" x14ac:dyDescent="0.2">
      <c r="A81" s="205" t="s">
        <v>55</v>
      </c>
      <c r="B81" s="206"/>
      <c r="C81" s="206"/>
      <c r="D81" s="206"/>
      <c r="E81" s="206"/>
      <c r="F81" s="206"/>
      <c r="G81" s="206"/>
      <c r="H81" s="206"/>
      <c r="I81" s="206"/>
      <c r="J81" s="207"/>
    </row>
    <row r="82" spans="1:10" ht="19.5" customHeight="1" x14ac:dyDescent="0.2">
      <c r="A82" s="53" t="s">
        <v>45</v>
      </c>
      <c r="B82" s="41">
        <v>4</v>
      </c>
      <c r="C82" s="42"/>
      <c r="D82" s="41">
        <f>B82*C82</f>
        <v>0</v>
      </c>
      <c r="E82" s="43"/>
      <c r="F82" s="41">
        <f>E82*B82</f>
        <v>0</v>
      </c>
      <c r="G82" s="43"/>
      <c r="H82" s="41">
        <f>G82*B82</f>
        <v>0</v>
      </c>
      <c r="I82" s="43"/>
      <c r="J82" s="54">
        <f>I82*B82</f>
        <v>0</v>
      </c>
    </row>
    <row r="83" spans="1:10" ht="19.5" customHeight="1" x14ac:dyDescent="0.2">
      <c r="A83" s="53" t="s">
        <v>46</v>
      </c>
      <c r="B83" s="41">
        <v>3</v>
      </c>
      <c r="C83" s="42"/>
      <c r="D83" s="41">
        <f>B83*C83</f>
        <v>0</v>
      </c>
      <c r="E83" s="43"/>
      <c r="F83" s="41">
        <f>E83*B83</f>
        <v>0</v>
      </c>
      <c r="G83" s="43"/>
      <c r="H83" s="41">
        <f>G83*B83</f>
        <v>0</v>
      </c>
      <c r="I83" s="43"/>
      <c r="J83" s="54">
        <f>I83*B83</f>
        <v>0</v>
      </c>
    </row>
    <row r="84" spans="1:10" ht="19.5" customHeight="1" x14ac:dyDescent="0.2">
      <c r="A84" s="53" t="s">
        <v>47</v>
      </c>
      <c r="B84" s="41">
        <v>2</v>
      </c>
      <c r="C84" s="42"/>
      <c r="D84" s="41">
        <f>B84*C84</f>
        <v>0</v>
      </c>
      <c r="E84" s="43"/>
      <c r="F84" s="41">
        <f>E84*B84</f>
        <v>0</v>
      </c>
      <c r="G84" s="43"/>
      <c r="H84" s="41">
        <f>G84*B84</f>
        <v>0</v>
      </c>
      <c r="I84" s="43"/>
      <c r="J84" s="54">
        <f>I84*B84</f>
        <v>0</v>
      </c>
    </row>
    <row r="85" spans="1:10" ht="19.5" customHeight="1" x14ac:dyDescent="0.2">
      <c r="A85" s="53" t="s">
        <v>49</v>
      </c>
      <c r="B85" s="41">
        <v>1</v>
      </c>
      <c r="C85" s="42"/>
      <c r="D85" s="41">
        <f>B85*C85</f>
        <v>0</v>
      </c>
      <c r="E85" s="43"/>
      <c r="F85" s="41">
        <f>E85*B85</f>
        <v>0</v>
      </c>
      <c r="G85" s="43"/>
      <c r="H85" s="41">
        <f>G85*B85</f>
        <v>0</v>
      </c>
      <c r="I85" s="43"/>
      <c r="J85" s="54">
        <f>I85*B85</f>
        <v>0</v>
      </c>
    </row>
    <row r="86" spans="1:10" ht="19.5" customHeight="1" x14ac:dyDescent="0.2">
      <c r="A86" s="205" t="s">
        <v>56</v>
      </c>
      <c r="B86" s="206"/>
      <c r="C86" s="206"/>
      <c r="D86" s="206"/>
      <c r="E86" s="206"/>
      <c r="F86" s="206"/>
      <c r="G86" s="206"/>
      <c r="H86" s="206"/>
      <c r="I86" s="206"/>
      <c r="J86" s="207"/>
    </row>
    <row r="87" spans="1:10" ht="19.5" customHeight="1" x14ac:dyDescent="0.2">
      <c r="A87" s="53" t="s">
        <v>46</v>
      </c>
      <c r="B87" s="41">
        <v>3</v>
      </c>
      <c r="C87" s="42"/>
      <c r="D87" s="41">
        <f>B87*C87</f>
        <v>0</v>
      </c>
      <c r="E87" s="43"/>
      <c r="F87" s="41">
        <f>E87*B87</f>
        <v>0</v>
      </c>
      <c r="G87" s="43"/>
      <c r="H87" s="41">
        <f>G87*B87</f>
        <v>0</v>
      </c>
      <c r="I87" s="43"/>
      <c r="J87" s="54">
        <f>I87*B87</f>
        <v>0</v>
      </c>
    </row>
    <row r="88" spans="1:10" ht="19.5" customHeight="1" x14ac:dyDescent="0.2">
      <c r="A88" s="53" t="s">
        <v>47</v>
      </c>
      <c r="B88" s="41">
        <v>2</v>
      </c>
      <c r="C88" s="42"/>
      <c r="D88" s="41">
        <f>B88*C88</f>
        <v>0</v>
      </c>
      <c r="E88" s="43"/>
      <c r="F88" s="41">
        <f>E88*B88</f>
        <v>0</v>
      </c>
      <c r="G88" s="43"/>
      <c r="H88" s="41">
        <f>G88*B88</f>
        <v>0</v>
      </c>
      <c r="I88" s="43"/>
      <c r="J88" s="54">
        <f>I88*B88</f>
        <v>0</v>
      </c>
    </row>
    <row r="89" spans="1:10" ht="19.5" customHeight="1" x14ac:dyDescent="0.2">
      <c r="A89" s="53" t="s">
        <v>49</v>
      </c>
      <c r="B89" s="41">
        <v>1</v>
      </c>
      <c r="C89" s="42"/>
      <c r="D89" s="41">
        <f>B89*C89</f>
        <v>0</v>
      </c>
      <c r="E89" s="43"/>
      <c r="F89" s="41">
        <f>E89*B89</f>
        <v>0</v>
      </c>
      <c r="G89" s="43"/>
      <c r="H89" s="41">
        <f>G89*B89</f>
        <v>0</v>
      </c>
      <c r="I89" s="43"/>
      <c r="J89" s="54">
        <f>I89*B89</f>
        <v>0</v>
      </c>
    </row>
    <row r="90" spans="1:10" ht="19.5" customHeight="1" x14ac:dyDescent="0.2">
      <c r="A90" s="205" t="s">
        <v>57</v>
      </c>
      <c r="B90" s="206"/>
      <c r="C90" s="206"/>
      <c r="D90" s="206"/>
      <c r="E90" s="206"/>
      <c r="F90" s="206"/>
      <c r="G90" s="206"/>
      <c r="H90" s="206"/>
      <c r="I90" s="206"/>
      <c r="J90" s="207"/>
    </row>
    <row r="91" spans="1:10" ht="19.5" customHeight="1" x14ac:dyDescent="0.2">
      <c r="A91" s="215" t="s">
        <v>97</v>
      </c>
      <c r="B91" s="216"/>
      <c r="C91" s="216"/>
      <c r="D91" s="216"/>
      <c r="E91" s="216"/>
      <c r="F91" s="216"/>
      <c r="G91" s="216"/>
      <c r="H91" s="216"/>
      <c r="I91" s="216"/>
      <c r="J91" s="217"/>
    </row>
    <row r="92" spans="1:10" ht="19.5" customHeight="1" x14ac:dyDescent="0.2">
      <c r="A92" s="53" t="s">
        <v>43</v>
      </c>
      <c r="B92" s="41">
        <v>6</v>
      </c>
      <c r="C92" s="42"/>
      <c r="D92" s="41">
        <f t="shared" ref="D92:D97" si="25">B92*C92</f>
        <v>0</v>
      </c>
      <c r="E92" s="43"/>
      <c r="F92" s="41">
        <f t="shared" ref="F92:F97" si="26">E92*B92</f>
        <v>0</v>
      </c>
      <c r="G92" s="43"/>
      <c r="H92" s="41">
        <f t="shared" ref="H92:H97" si="27">G92*B92</f>
        <v>0</v>
      </c>
      <c r="I92" s="43"/>
      <c r="J92" s="54">
        <f t="shared" ref="J92:J97" si="28">I92*B92</f>
        <v>0</v>
      </c>
    </row>
    <row r="93" spans="1:10" ht="19.5" customHeight="1" x14ac:dyDescent="0.2">
      <c r="A93" s="53" t="s">
        <v>44</v>
      </c>
      <c r="B93" s="41">
        <v>5</v>
      </c>
      <c r="C93" s="42"/>
      <c r="D93" s="41">
        <f t="shared" si="25"/>
        <v>0</v>
      </c>
      <c r="E93" s="43"/>
      <c r="F93" s="41">
        <f t="shared" si="26"/>
        <v>0</v>
      </c>
      <c r="G93" s="43"/>
      <c r="H93" s="41">
        <f t="shared" si="27"/>
        <v>0</v>
      </c>
      <c r="I93" s="43"/>
      <c r="J93" s="54">
        <f t="shared" si="28"/>
        <v>0</v>
      </c>
    </row>
    <row r="94" spans="1:10" ht="19.5" customHeight="1" x14ac:dyDescent="0.2">
      <c r="A94" s="53" t="s">
        <v>45</v>
      </c>
      <c r="B94" s="41">
        <v>4</v>
      </c>
      <c r="C94" s="42"/>
      <c r="D94" s="41">
        <f t="shared" si="25"/>
        <v>0</v>
      </c>
      <c r="E94" s="43"/>
      <c r="F94" s="41">
        <f t="shared" si="26"/>
        <v>0</v>
      </c>
      <c r="G94" s="43"/>
      <c r="H94" s="41">
        <f t="shared" si="27"/>
        <v>0</v>
      </c>
      <c r="I94" s="43"/>
      <c r="J94" s="54">
        <f t="shared" si="28"/>
        <v>0</v>
      </c>
    </row>
    <row r="95" spans="1:10" ht="19.5" customHeight="1" x14ac:dyDescent="0.2">
      <c r="A95" s="53" t="s">
        <v>46</v>
      </c>
      <c r="B95" s="41">
        <v>3</v>
      </c>
      <c r="C95" s="42"/>
      <c r="D95" s="41">
        <f t="shared" si="25"/>
        <v>0</v>
      </c>
      <c r="E95" s="43"/>
      <c r="F95" s="41">
        <f t="shared" si="26"/>
        <v>0</v>
      </c>
      <c r="G95" s="43"/>
      <c r="H95" s="41">
        <f t="shared" si="27"/>
        <v>0</v>
      </c>
      <c r="I95" s="43"/>
      <c r="J95" s="54">
        <f t="shared" si="28"/>
        <v>0</v>
      </c>
    </row>
    <row r="96" spans="1:10" ht="19.5" customHeight="1" x14ac:dyDescent="0.2">
      <c r="A96" s="53" t="s">
        <v>47</v>
      </c>
      <c r="B96" s="41">
        <v>2</v>
      </c>
      <c r="C96" s="42"/>
      <c r="D96" s="41">
        <f t="shared" si="25"/>
        <v>0</v>
      </c>
      <c r="E96" s="43"/>
      <c r="F96" s="41">
        <f t="shared" si="26"/>
        <v>0</v>
      </c>
      <c r="G96" s="43"/>
      <c r="H96" s="41">
        <f t="shared" si="27"/>
        <v>0</v>
      </c>
      <c r="I96" s="43"/>
      <c r="J96" s="54">
        <f t="shared" si="28"/>
        <v>0</v>
      </c>
    </row>
    <row r="97" spans="1:10" ht="19.5" customHeight="1" x14ac:dyDescent="0.2">
      <c r="A97" s="53" t="s">
        <v>49</v>
      </c>
      <c r="B97" s="41">
        <v>1</v>
      </c>
      <c r="C97" s="42"/>
      <c r="D97" s="41">
        <f t="shared" si="25"/>
        <v>0</v>
      </c>
      <c r="E97" s="43"/>
      <c r="F97" s="41">
        <f t="shared" si="26"/>
        <v>0</v>
      </c>
      <c r="G97" s="43"/>
      <c r="H97" s="41">
        <f t="shared" si="27"/>
        <v>0</v>
      </c>
      <c r="I97" s="43"/>
      <c r="J97" s="54">
        <f t="shared" si="28"/>
        <v>0</v>
      </c>
    </row>
    <row r="98" spans="1:10" ht="19.5" customHeight="1" x14ac:dyDescent="0.2">
      <c r="A98" s="218" t="s">
        <v>98</v>
      </c>
      <c r="B98" s="219"/>
      <c r="C98" s="219"/>
      <c r="D98" s="219"/>
      <c r="E98" s="219"/>
      <c r="F98" s="219"/>
      <c r="G98" s="219"/>
      <c r="H98" s="219"/>
      <c r="I98" s="219"/>
      <c r="J98" s="220"/>
    </row>
    <row r="99" spans="1:10" ht="19.5" customHeight="1" x14ac:dyDescent="0.2">
      <c r="A99" s="53" t="s">
        <v>46</v>
      </c>
      <c r="B99" s="41">
        <v>3</v>
      </c>
      <c r="C99" s="42"/>
      <c r="D99" s="41">
        <f>B99*C99</f>
        <v>0</v>
      </c>
      <c r="E99" s="43"/>
      <c r="F99" s="41">
        <f>E99*B99</f>
        <v>0</v>
      </c>
      <c r="G99" s="43"/>
      <c r="H99" s="41">
        <f>G99*B99</f>
        <v>0</v>
      </c>
      <c r="I99" s="43"/>
      <c r="J99" s="54">
        <f>I99*B99</f>
        <v>0</v>
      </c>
    </row>
    <row r="100" spans="1:10" ht="19.5" customHeight="1" x14ac:dyDescent="0.2">
      <c r="A100" s="53" t="s">
        <v>47</v>
      </c>
      <c r="B100" s="41">
        <v>2</v>
      </c>
      <c r="C100" s="42"/>
      <c r="D100" s="41">
        <f>B100*C100</f>
        <v>0</v>
      </c>
      <c r="E100" s="43"/>
      <c r="F100" s="41">
        <f>E100*B100</f>
        <v>0</v>
      </c>
      <c r="G100" s="43"/>
      <c r="H100" s="41">
        <f>G100*B100</f>
        <v>0</v>
      </c>
      <c r="I100" s="43"/>
      <c r="J100" s="54">
        <f>I100*B100</f>
        <v>0</v>
      </c>
    </row>
    <row r="101" spans="1:10" ht="19.5" customHeight="1" x14ac:dyDescent="0.2">
      <c r="A101" s="53" t="s">
        <v>49</v>
      </c>
      <c r="B101" s="41">
        <v>1</v>
      </c>
      <c r="C101" s="42"/>
      <c r="D101" s="41">
        <f>B101*C101</f>
        <v>0</v>
      </c>
      <c r="E101" s="43"/>
      <c r="F101" s="41">
        <f>E101*B101</f>
        <v>0</v>
      </c>
      <c r="G101" s="43"/>
      <c r="H101" s="41">
        <f>G101*B101</f>
        <v>0</v>
      </c>
      <c r="I101" s="43"/>
      <c r="J101" s="54">
        <f>I101*B101</f>
        <v>0</v>
      </c>
    </row>
    <row r="102" spans="1:10" ht="19.5" customHeight="1" x14ac:dyDescent="0.2">
      <c r="A102" s="218" t="s">
        <v>116</v>
      </c>
      <c r="B102" s="219"/>
      <c r="C102" s="219"/>
      <c r="D102" s="219"/>
      <c r="E102" s="219"/>
      <c r="F102" s="219"/>
      <c r="G102" s="219"/>
      <c r="H102" s="219"/>
      <c r="I102" s="219"/>
      <c r="J102" s="220"/>
    </row>
    <row r="103" spans="1:10" ht="19.5" customHeight="1" x14ac:dyDescent="0.2">
      <c r="A103" s="53" t="s">
        <v>47</v>
      </c>
      <c r="B103" s="41">
        <v>2</v>
      </c>
      <c r="C103" s="42"/>
      <c r="D103" s="41">
        <f>B103*C103</f>
        <v>0</v>
      </c>
      <c r="E103" s="43"/>
      <c r="F103" s="41">
        <f>E103*B103</f>
        <v>0</v>
      </c>
      <c r="G103" s="43"/>
      <c r="H103" s="41">
        <f>G103*B103</f>
        <v>0</v>
      </c>
      <c r="I103" s="43"/>
      <c r="J103" s="54">
        <f>I103*B103</f>
        <v>0</v>
      </c>
    </row>
    <row r="104" spans="1:10" ht="19.5" customHeight="1" x14ac:dyDescent="0.2">
      <c r="A104" s="53" t="s">
        <v>49</v>
      </c>
      <c r="B104" s="41">
        <v>1</v>
      </c>
      <c r="C104" s="42"/>
      <c r="D104" s="41">
        <f>B104*C104</f>
        <v>0</v>
      </c>
      <c r="E104" s="43"/>
      <c r="F104" s="41">
        <f>E104*B104</f>
        <v>0</v>
      </c>
      <c r="G104" s="43"/>
      <c r="H104" s="41">
        <f>G104*B104</f>
        <v>0</v>
      </c>
      <c r="I104" s="43"/>
      <c r="J104" s="54">
        <f>I104*B104</f>
        <v>0</v>
      </c>
    </row>
    <row r="105" spans="1:10" ht="19.5" customHeight="1" x14ac:dyDescent="0.2">
      <c r="A105" s="205" t="s">
        <v>58</v>
      </c>
      <c r="B105" s="206"/>
      <c r="C105" s="206"/>
      <c r="D105" s="206"/>
      <c r="E105" s="206"/>
      <c r="F105" s="206"/>
      <c r="G105" s="206"/>
      <c r="H105" s="206"/>
      <c r="I105" s="206"/>
      <c r="J105" s="207"/>
    </row>
    <row r="106" spans="1:10" ht="19.5" customHeight="1" x14ac:dyDescent="0.2">
      <c r="A106" s="53" t="s">
        <v>49</v>
      </c>
      <c r="B106" s="41">
        <v>1</v>
      </c>
      <c r="C106" s="42"/>
      <c r="D106" s="41">
        <f>B106*C106</f>
        <v>0</v>
      </c>
      <c r="E106" s="43"/>
      <c r="F106" s="41">
        <f>E106*B106</f>
        <v>0</v>
      </c>
      <c r="G106" s="43"/>
      <c r="H106" s="41">
        <f>G106*B106</f>
        <v>0</v>
      </c>
      <c r="I106" s="43"/>
      <c r="J106" s="54">
        <f>I106*B106</f>
        <v>0</v>
      </c>
    </row>
    <row r="107" spans="1:10" ht="19.5" customHeight="1" x14ac:dyDescent="0.2">
      <c r="A107" s="53" t="s">
        <v>257</v>
      </c>
      <c r="B107" s="41">
        <v>0.75</v>
      </c>
      <c r="C107" s="42"/>
      <c r="D107" s="41">
        <f>B107*C107</f>
        <v>0</v>
      </c>
      <c r="E107" s="43"/>
      <c r="F107" s="41">
        <f>E107*B107</f>
        <v>0</v>
      </c>
      <c r="G107" s="43"/>
      <c r="H107" s="41">
        <f>G107*B107</f>
        <v>0</v>
      </c>
      <c r="I107" s="43"/>
      <c r="J107" s="54">
        <f>I107*B107</f>
        <v>0</v>
      </c>
    </row>
    <row r="108" spans="1:10" ht="19.5" customHeight="1" x14ac:dyDescent="0.2">
      <c r="A108" s="53" t="s">
        <v>59</v>
      </c>
      <c r="B108" s="41">
        <v>0.5</v>
      </c>
      <c r="C108" s="42"/>
      <c r="D108" s="41">
        <f>B108*C108</f>
        <v>0</v>
      </c>
      <c r="E108" s="43"/>
      <c r="F108" s="41">
        <f>E108*B108</f>
        <v>0</v>
      </c>
      <c r="G108" s="43"/>
      <c r="H108" s="41">
        <f>G108*B108</f>
        <v>0</v>
      </c>
      <c r="I108" s="43"/>
      <c r="J108" s="54">
        <f>I108*B108</f>
        <v>0</v>
      </c>
    </row>
    <row r="109" spans="1:10" ht="19.5" customHeight="1" x14ac:dyDescent="0.2">
      <c r="A109" s="53" t="s">
        <v>258</v>
      </c>
      <c r="B109" s="41">
        <v>0.25</v>
      </c>
      <c r="C109" s="42"/>
      <c r="D109" s="41">
        <f>B109*C109</f>
        <v>0</v>
      </c>
      <c r="E109" s="43"/>
      <c r="F109" s="41">
        <f>E109*B109</f>
        <v>0</v>
      </c>
      <c r="G109" s="43"/>
      <c r="H109" s="41">
        <f>G109*B109</f>
        <v>0</v>
      </c>
      <c r="I109" s="43"/>
      <c r="J109" s="54">
        <f>I109*B109</f>
        <v>0</v>
      </c>
    </row>
    <row r="110" spans="1:10" ht="19.5" customHeight="1" x14ac:dyDescent="0.2">
      <c r="A110" s="205" t="s">
        <v>60</v>
      </c>
      <c r="B110" s="206"/>
      <c r="C110" s="206"/>
      <c r="D110" s="206"/>
      <c r="E110" s="206"/>
      <c r="F110" s="206"/>
      <c r="G110" s="206"/>
      <c r="H110" s="206"/>
      <c r="I110" s="206"/>
      <c r="J110" s="207"/>
    </row>
    <row r="111" spans="1:10" ht="19.5" customHeight="1" x14ac:dyDescent="0.2">
      <c r="A111" s="221" t="s">
        <v>118</v>
      </c>
      <c r="B111" s="222"/>
      <c r="C111" s="222"/>
      <c r="D111" s="222"/>
      <c r="E111" s="222"/>
      <c r="F111" s="222"/>
      <c r="G111" s="222"/>
      <c r="H111" s="222"/>
      <c r="I111" s="222"/>
      <c r="J111" s="223"/>
    </row>
    <row r="112" spans="1:10" ht="19.5" customHeight="1" x14ac:dyDescent="0.2">
      <c r="A112" s="53" t="s">
        <v>47</v>
      </c>
      <c r="B112" s="41">
        <v>2</v>
      </c>
      <c r="C112" s="42"/>
      <c r="D112" s="41">
        <f>B112*C112</f>
        <v>0</v>
      </c>
      <c r="E112" s="43"/>
      <c r="F112" s="41">
        <f>E112*B112</f>
        <v>0</v>
      </c>
      <c r="G112" s="43"/>
      <c r="H112" s="41">
        <f>G112*B112</f>
        <v>0</v>
      </c>
      <c r="I112" s="43"/>
      <c r="J112" s="54">
        <f>I112*B112</f>
        <v>0</v>
      </c>
    </row>
    <row r="113" spans="1:10" ht="19.5" customHeight="1" x14ac:dyDescent="0.2">
      <c r="A113" s="53" t="s">
        <v>49</v>
      </c>
      <c r="B113" s="41">
        <v>1</v>
      </c>
      <c r="C113" s="42"/>
      <c r="D113" s="41">
        <f>B113*C113</f>
        <v>0</v>
      </c>
      <c r="E113" s="43"/>
      <c r="F113" s="41">
        <f>E113*B113</f>
        <v>0</v>
      </c>
      <c r="G113" s="43"/>
      <c r="H113" s="41">
        <f>G113*B113</f>
        <v>0</v>
      </c>
      <c r="I113" s="43"/>
      <c r="J113" s="54">
        <f>I113*B113</f>
        <v>0</v>
      </c>
    </row>
    <row r="114" spans="1:10" ht="19.5" customHeight="1" x14ac:dyDescent="0.2">
      <c r="A114" s="221" t="s">
        <v>117</v>
      </c>
      <c r="B114" s="222"/>
      <c r="C114" s="222"/>
      <c r="D114" s="222"/>
      <c r="E114" s="222"/>
      <c r="F114" s="222"/>
      <c r="G114" s="222"/>
      <c r="H114" s="222"/>
      <c r="I114" s="222"/>
      <c r="J114" s="223"/>
    </row>
    <row r="115" spans="1:10" ht="19.5" customHeight="1" x14ac:dyDescent="0.2">
      <c r="A115" s="53" t="s">
        <v>49</v>
      </c>
      <c r="B115" s="41">
        <v>1</v>
      </c>
      <c r="C115" s="42"/>
      <c r="D115" s="41">
        <f>B115*C115</f>
        <v>0</v>
      </c>
      <c r="E115" s="43"/>
      <c r="F115" s="41">
        <f>E115*B115</f>
        <v>0</v>
      </c>
      <c r="G115" s="43"/>
      <c r="H115" s="41">
        <f>G115*B115</f>
        <v>0</v>
      </c>
      <c r="I115" s="43"/>
      <c r="J115" s="54">
        <f>I115*B115</f>
        <v>0</v>
      </c>
    </row>
    <row r="116" spans="1:10" ht="19.5" customHeight="1" x14ac:dyDescent="0.2">
      <c r="A116" s="53" t="s">
        <v>257</v>
      </c>
      <c r="B116" s="41">
        <v>0.75</v>
      </c>
      <c r="C116" s="42"/>
      <c r="D116" s="41">
        <f>B116*C116</f>
        <v>0</v>
      </c>
      <c r="E116" s="43"/>
      <c r="F116" s="41">
        <f>E116*B116</f>
        <v>0</v>
      </c>
      <c r="G116" s="43"/>
      <c r="H116" s="41">
        <f>G116*B116</f>
        <v>0</v>
      </c>
      <c r="I116" s="43"/>
      <c r="J116" s="54">
        <f>I116*B116</f>
        <v>0</v>
      </c>
    </row>
    <row r="117" spans="1:10" ht="19.5" customHeight="1" x14ac:dyDescent="0.2">
      <c r="A117" s="53" t="s">
        <v>59</v>
      </c>
      <c r="B117" s="41">
        <v>0.5</v>
      </c>
      <c r="C117" s="42"/>
      <c r="D117" s="41">
        <f>B117*C117</f>
        <v>0</v>
      </c>
      <c r="E117" s="43"/>
      <c r="F117" s="41">
        <f>E117*B117</f>
        <v>0</v>
      </c>
      <c r="G117" s="43"/>
      <c r="H117" s="41">
        <f>G117*B117</f>
        <v>0</v>
      </c>
      <c r="I117" s="43"/>
      <c r="J117" s="54">
        <f>I117*B117</f>
        <v>0</v>
      </c>
    </row>
    <row r="118" spans="1:10" ht="19.5" customHeight="1" x14ac:dyDescent="0.2">
      <c r="A118" s="53" t="s">
        <v>258</v>
      </c>
      <c r="B118" s="41">
        <v>0.25</v>
      </c>
      <c r="C118" s="42"/>
      <c r="D118" s="41">
        <f>B118*C118</f>
        <v>0</v>
      </c>
      <c r="E118" s="43"/>
      <c r="F118" s="41">
        <f>E118*B118</f>
        <v>0</v>
      </c>
      <c r="G118" s="43"/>
      <c r="H118" s="41">
        <f>G118*B118</f>
        <v>0</v>
      </c>
      <c r="I118" s="43"/>
      <c r="J118" s="54">
        <f>I118*B118</f>
        <v>0</v>
      </c>
    </row>
    <row r="119" spans="1:10" ht="19.5" customHeight="1" x14ac:dyDescent="0.2">
      <c r="A119" s="205" t="s">
        <v>61</v>
      </c>
      <c r="B119" s="206"/>
      <c r="C119" s="206"/>
      <c r="D119" s="206"/>
      <c r="E119" s="206"/>
      <c r="F119" s="206"/>
      <c r="G119" s="206"/>
      <c r="H119" s="206"/>
      <c r="I119" s="206"/>
      <c r="J119" s="207"/>
    </row>
    <row r="120" spans="1:10" ht="19.5" customHeight="1" x14ac:dyDescent="0.2">
      <c r="A120" s="53" t="s">
        <v>44</v>
      </c>
      <c r="B120" s="41">
        <v>5</v>
      </c>
      <c r="C120" s="42"/>
      <c r="D120" s="41">
        <f>B120*C120</f>
        <v>0</v>
      </c>
      <c r="E120" s="43"/>
      <c r="F120" s="41">
        <f>E120*B120</f>
        <v>0</v>
      </c>
      <c r="G120" s="43"/>
      <c r="H120" s="41">
        <f>G120*B120</f>
        <v>0</v>
      </c>
      <c r="I120" s="43"/>
      <c r="J120" s="54">
        <f>I120*B120</f>
        <v>0</v>
      </c>
    </row>
    <row r="121" spans="1:10" ht="19.5" customHeight="1" x14ac:dyDescent="0.2">
      <c r="A121" s="53" t="s">
        <v>45</v>
      </c>
      <c r="B121" s="41">
        <v>4</v>
      </c>
      <c r="C121" s="42"/>
      <c r="D121" s="41">
        <f>B121*C121</f>
        <v>0</v>
      </c>
      <c r="E121" s="43"/>
      <c r="F121" s="41">
        <f>E121*B121</f>
        <v>0</v>
      </c>
      <c r="G121" s="43"/>
      <c r="H121" s="41">
        <f>G121*B121</f>
        <v>0</v>
      </c>
      <c r="I121" s="43"/>
      <c r="J121" s="54">
        <f>I121*B121</f>
        <v>0</v>
      </c>
    </row>
    <row r="122" spans="1:10" ht="19.5" customHeight="1" x14ac:dyDescent="0.2">
      <c r="A122" s="53" t="s">
        <v>46</v>
      </c>
      <c r="B122" s="41">
        <v>3</v>
      </c>
      <c r="C122" s="42"/>
      <c r="D122" s="41">
        <f>B122*C122</f>
        <v>0</v>
      </c>
      <c r="E122" s="43"/>
      <c r="F122" s="41">
        <f>E122*B122</f>
        <v>0</v>
      </c>
      <c r="G122" s="43"/>
      <c r="H122" s="41">
        <f>G122*B122</f>
        <v>0</v>
      </c>
      <c r="I122" s="43"/>
      <c r="J122" s="54">
        <f>I122*B122</f>
        <v>0</v>
      </c>
    </row>
    <row r="123" spans="1:10" ht="19.5" customHeight="1" x14ac:dyDescent="0.2">
      <c r="A123" s="53" t="s">
        <v>47</v>
      </c>
      <c r="B123" s="41">
        <v>2</v>
      </c>
      <c r="C123" s="42"/>
      <c r="D123" s="41">
        <f>B123*C123</f>
        <v>0</v>
      </c>
      <c r="E123" s="43"/>
      <c r="F123" s="41">
        <f>E123*B123</f>
        <v>0</v>
      </c>
      <c r="G123" s="43"/>
      <c r="H123" s="41">
        <f>G123*B123</f>
        <v>0</v>
      </c>
      <c r="I123" s="43"/>
      <c r="J123" s="54">
        <f>I123*B123</f>
        <v>0</v>
      </c>
    </row>
    <row r="124" spans="1:10" ht="19.5" customHeight="1" x14ac:dyDescent="0.2">
      <c r="A124" s="53" t="s">
        <v>49</v>
      </c>
      <c r="B124" s="41">
        <v>1</v>
      </c>
      <c r="C124" s="42"/>
      <c r="D124" s="41">
        <f>B124*C124</f>
        <v>0</v>
      </c>
      <c r="E124" s="43"/>
      <c r="F124" s="41">
        <f>E124*B124</f>
        <v>0</v>
      </c>
      <c r="G124" s="43"/>
      <c r="H124" s="41">
        <f>G124*B124</f>
        <v>0</v>
      </c>
      <c r="I124" s="43"/>
      <c r="J124" s="54">
        <f>I124*B124</f>
        <v>0</v>
      </c>
    </row>
    <row r="125" spans="1:10" s="57" customFormat="1" ht="19.5" customHeight="1" x14ac:dyDescent="0.2">
      <c r="A125" s="211" t="s">
        <v>62</v>
      </c>
      <c r="B125" s="212"/>
      <c r="C125" s="212"/>
      <c r="D125" s="212"/>
      <c r="E125" s="212"/>
      <c r="F125" s="212"/>
      <c r="G125" s="212"/>
      <c r="H125" s="212"/>
      <c r="I125" s="212"/>
      <c r="J125" s="213"/>
    </row>
    <row r="126" spans="1:10" ht="19.5" customHeight="1" x14ac:dyDescent="0.2">
      <c r="A126" s="202" t="s">
        <v>99</v>
      </c>
      <c r="B126" s="203"/>
      <c r="C126" s="203"/>
      <c r="D126" s="203"/>
      <c r="E126" s="203"/>
      <c r="F126" s="203"/>
      <c r="G126" s="203"/>
      <c r="H126" s="203"/>
      <c r="I126" s="203"/>
      <c r="J126" s="204"/>
    </row>
    <row r="127" spans="1:10" ht="19.5" customHeight="1" x14ac:dyDescent="0.2">
      <c r="A127" s="53" t="s">
        <v>63</v>
      </c>
      <c r="B127" s="41">
        <v>7</v>
      </c>
      <c r="C127" s="42"/>
      <c r="D127" s="41">
        <f t="shared" ref="D127:D133" si="29">B127*C127</f>
        <v>0</v>
      </c>
      <c r="E127" s="43"/>
      <c r="F127" s="41">
        <f t="shared" ref="F127:F133" si="30">E127*B127</f>
        <v>0</v>
      </c>
      <c r="G127" s="43"/>
      <c r="H127" s="41">
        <f t="shared" ref="H127:H133" si="31">G127*B127</f>
        <v>0</v>
      </c>
      <c r="I127" s="43"/>
      <c r="J127" s="54">
        <f t="shared" ref="J127:J133" si="32">I127*B127</f>
        <v>0</v>
      </c>
    </row>
    <row r="128" spans="1:10" ht="19.5" customHeight="1" x14ac:dyDescent="0.2">
      <c r="A128" s="53" t="s">
        <v>43</v>
      </c>
      <c r="B128" s="41">
        <v>6</v>
      </c>
      <c r="C128" s="42"/>
      <c r="D128" s="41">
        <f t="shared" si="29"/>
        <v>0</v>
      </c>
      <c r="E128" s="43"/>
      <c r="F128" s="41">
        <f t="shared" si="30"/>
        <v>0</v>
      </c>
      <c r="G128" s="43"/>
      <c r="H128" s="41">
        <f t="shared" si="31"/>
        <v>0</v>
      </c>
      <c r="I128" s="43"/>
      <c r="J128" s="54">
        <f t="shared" si="32"/>
        <v>0</v>
      </c>
    </row>
    <row r="129" spans="1:10" ht="19.5" customHeight="1" x14ac:dyDescent="0.2">
      <c r="A129" s="53" t="s">
        <v>44</v>
      </c>
      <c r="B129" s="41">
        <v>5</v>
      </c>
      <c r="C129" s="42"/>
      <c r="D129" s="41">
        <f t="shared" si="29"/>
        <v>0</v>
      </c>
      <c r="E129" s="43"/>
      <c r="F129" s="41">
        <f t="shared" si="30"/>
        <v>0</v>
      </c>
      <c r="G129" s="43"/>
      <c r="H129" s="41">
        <f t="shared" si="31"/>
        <v>0</v>
      </c>
      <c r="I129" s="43"/>
      <c r="J129" s="54">
        <f t="shared" si="32"/>
        <v>0</v>
      </c>
    </row>
    <row r="130" spans="1:10" ht="19.5" customHeight="1" x14ac:dyDescent="0.2">
      <c r="A130" s="53" t="s">
        <v>45</v>
      </c>
      <c r="B130" s="41">
        <v>4</v>
      </c>
      <c r="C130" s="42"/>
      <c r="D130" s="41">
        <f t="shared" si="29"/>
        <v>0</v>
      </c>
      <c r="E130" s="43"/>
      <c r="F130" s="41">
        <f t="shared" si="30"/>
        <v>0</v>
      </c>
      <c r="G130" s="43"/>
      <c r="H130" s="41">
        <f t="shared" si="31"/>
        <v>0</v>
      </c>
      <c r="I130" s="43"/>
      <c r="J130" s="54">
        <f t="shared" si="32"/>
        <v>0</v>
      </c>
    </row>
    <row r="131" spans="1:10" ht="19.5" customHeight="1" x14ac:dyDescent="0.2">
      <c r="A131" s="53" t="s">
        <v>46</v>
      </c>
      <c r="B131" s="41">
        <v>3</v>
      </c>
      <c r="C131" s="42"/>
      <c r="D131" s="41">
        <f t="shared" si="29"/>
        <v>0</v>
      </c>
      <c r="E131" s="43"/>
      <c r="F131" s="41">
        <f t="shared" si="30"/>
        <v>0</v>
      </c>
      <c r="G131" s="43"/>
      <c r="H131" s="41">
        <f t="shared" si="31"/>
        <v>0</v>
      </c>
      <c r="I131" s="43"/>
      <c r="J131" s="54">
        <f t="shared" si="32"/>
        <v>0</v>
      </c>
    </row>
    <row r="132" spans="1:10" ht="19.5" customHeight="1" x14ac:dyDescent="0.2">
      <c r="A132" s="53" t="s">
        <v>47</v>
      </c>
      <c r="B132" s="41">
        <v>2</v>
      </c>
      <c r="C132" s="42"/>
      <c r="D132" s="41">
        <f t="shared" si="29"/>
        <v>0</v>
      </c>
      <c r="E132" s="43"/>
      <c r="F132" s="41">
        <f t="shared" si="30"/>
        <v>0</v>
      </c>
      <c r="G132" s="43"/>
      <c r="H132" s="41">
        <f t="shared" si="31"/>
        <v>0</v>
      </c>
      <c r="I132" s="43"/>
      <c r="J132" s="54">
        <f t="shared" si="32"/>
        <v>0</v>
      </c>
    </row>
    <row r="133" spans="1:10" ht="19.5" customHeight="1" x14ac:dyDescent="0.2">
      <c r="A133" s="53" t="s">
        <v>49</v>
      </c>
      <c r="B133" s="41">
        <v>1</v>
      </c>
      <c r="C133" s="42"/>
      <c r="D133" s="41">
        <f t="shared" si="29"/>
        <v>0</v>
      </c>
      <c r="E133" s="43"/>
      <c r="F133" s="41">
        <f t="shared" si="30"/>
        <v>0</v>
      </c>
      <c r="G133" s="43"/>
      <c r="H133" s="41">
        <f t="shared" si="31"/>
        <v>0</v>
      </c>
      <c r="I133" s="43"/>
      <c r="J133" s="54">
        <f t="shared" si="32"/>
        <v>0</v>
      </c>
    </row>
    <row r="134" spans="1:10" ht="19.5" customHeight="1" x14ac:dyDescent="0.2">
      <c r="A134" s="202" t="s">
        <v>100</v>
      </c>
      <c r="B134" s="203"/>
      <c r="C134" s="203"/>
      <c r="D134" s="203"/>
      <c r="E134" s="203"/>
      <c r="F134" s="203"/>
      <c r="G134" s="203"/>
      <c r="H134" s="203"/>
      <c r="I134" s="203"/>
      <c r="J134" s="204"/>
    </row>
    <row r="135" spans="1:10" ht="19.5" customHeight="1" x14ac:dyDescent="0.2">
      <c r="A135" s="53" t="s">
        <v>45</v>
      </c>
      <c r="B135" s="41">
        <v>4</v>
      </c>
      <c r="C135" s="42"/>
      <c r="D135" s="41">
        <f>B135*C135</f>
        <v>0</v>
      </c>
      <c r="E135" s="43"/>
      <c r="F135" s="41">
        <f>E135*B135</f>
        <v>0</v>
      </c>
      <c r="G135" s="43"/>
      <c r="H135" s="41">
        <f>G135*B135</f>
        <v>0</v>
      </c>
      <c r="I135" s="43"/>
      <c r="J135" s="54">
        <f>I135*B135</f>
        <v>0</v>
      </c>
    </row>
    <row r="136" spans="1:10" ht="19.5" customHeight="1" x14ac:dyDescent="0.2">
      <c r="A136" s="53" t="s">
        <v>46</v>
      </c>
      <c r="B136" s="41">
        <v>3</v>
      </c>
      <c r="C136" s="42"/>
      <c r="D136" s="41">
        <f>B136*C136</f>
        <v>0</v>
      </c>
      <c r="E136" s="43"/>
      <c r="F136" s="41">
        <f>E136*B136</f>
        <v>0</v>
      </c>
      <c r="G136" s="43"/>
      <c r="H136" s="41">
        <f>G136*B136</f>
        <v>0</v>
      </c>
      <c r="I136" s="43"/>
      <c r="J136" s="54">
        <f>I136*B136</f>
        <v>0</v>
      </c>
    </row>
    <row r="137" spans="1:10" ht="19.5" customHeight="1" x14ac:dyDescent="0.2">
      <c r="A137" s="53" t="s">
        <v>47</v>
      </c>
      <c r="B137" s="41">
        <v>2</v>
      </c>
      <c r="C137" s="42"/>
      <c r="D137" s="41">
        <f>B137*C137</f>
        <v>0</v>
      </c>
      <c r="E137" s="43"/>
      <c r="F137" s="41">
        <f>E137*B137</f>
        <v>0</v>
      </c>
      <c r="G137" s="43"/>
      <c r="H137" s="41">
        <f>G137*B137</f>
        <v>0</v>
      </c>
      <c r="I137" s="43"/>
      <c r="J137" s="54">
        <f>I137*B137</f>
        <v>0</v>
      </c>
    </row>
    <row r="138" spans="1:10" ht="19.5" customHeight="1" x14ac:dyDescent="0.2">
      <c r="A138" s="53" t="s">
        <v>49</v>
      </c>
      <c r="B138" s="41">
        <v>1</v>
      </c>
      <c r="C138" s="42"/>
      <c r="D138" s="41">
        <f>B138*C138</f>
        <v>0</v>
      </c>
      <c r="E138" s="43"/>
      <c r="F138" s="41">
        <f>E138*B138</f>
        <v>0</v>
      </c>
      <c r="G138" s="43"/>
      <c r="H138" s="41">
        <f>G138*B138</f>
        <v>0</v>
      </c>
      <c r="I138" s="43"/>
      <c r="J138" s="54">
        <f>I138*B138</f>
        <v>0</v>
      </c>
    </row>
    <row r="139" spans="1:10" ht="19.5" customHeight="1" thickBot="1" x14ac:dyDescent="0.25">
      <c r="A139" s="211" t="s">
        <v>64</v>
      </c>
      <c r="B139" s="212"/>
      <c r="C139" s="212"/>
      <c r="D139" s="212"/>
      <c r="E139" s="212"/>
      <c r="F139" s="212"/>
      <c r="G139" s="212"/>
      <c r="H139" s="212"/>
      <c r="I139" s="212"/>
      <c r="J139" s="213"/>
    </row>
    <row r="140" spans="1:10" ht="19.5" customHeight="1" x14ac:dyDescent="0.2">
      <c r="A140" s="208" t="s">
        <v>310</v>
      </c>
      <c r="B140" s="209"/>
      <c r="C140" s="209"/>
      <c r="D140" s="209"/>
      <c r="E140" s="209"/>
      <c r="F140" s="209"/>
      <c r="G140" s="209"/>
      <c r="H140" s="209"/>
      <c r="I140" s="209"/>
      <c r="J140" s="210"/>
    </row>
    <row r="141" spans="1:10" ht="19.5" customHeight="1" x14ac:dyDescent="0.2">
      <c r="A141" s="205" t="s">
        <v>278</v>
      </c>
      <c r="B141" s="206"/>
      <c r="C141" s="206"/>
      <c r="D141" s="206"/>
      <c r="E141" s="206"/>
      <c r="F141" s="206"/>
      <c r="G141" s="206"/>
      <c r="H141" s="206"/>
      <c r="I141" s="206"/>
      <c r="J141" s="207"/>
    </row>
    <row r="142" spans="1:10" ht="19.5" customHeight="1" x14ac:dyDescent="0.2">
      <c r="A142" s="215" t="s">
        <v>271</v>
      </c>
      <c r="B142" s="216"/>
      <c r="C142" s="216"/>
      <c r="D142" s="216"/>
      <c r="E142" s="216"/>
      <c r="F142" s="216"/>
      <c r="G142" s="216"/>
      <c r="H142" s="216"/>
      <c r="I142" s="216"/>
      <c r="J142" s="217"/>
    </row>
    <row r="143" spans="1:10" ht="19.5" customHeight="1" x14ac:dyDescent="0.2">
      <c r="A143" s="53" t="s">
        <v>101</v>
      </c>
      <c r="B143" s="41">
        <v>15</v>
      </c>
      <c r="C143" s="42"/>
      <c r="D143" s="41">
        <f t="shared" ref="D143:D157" si="33">B143*C143</f>
        <v>0</v>
      </c>
      <c r="E143" s="43"/>
      <c r="F143" s="41">
        <f>E143*B143</f>
        <v>0</v>
      </c>
      <c r="G143" s="43"/>
      <c r="H143" s="41">
        <f>G143*B143</f>
        <v>0</v>
      </c>
      <c r="I143" s="43"/>
      <c r="J143" s="54">
        <f>I143*B143</f>
        <v>0</v>
      </c>
    </row>
    <row r="144" spans="1:10" ht="19.5" customHeight="1" x14ac:dyDescent="0.2">
      <c r="A144" s="53" t="s">
        <v>102</v>
      </c>
      <c r="B144" s="41">
        <v>14</v>
      </c>
      <c r="C144" s="42"/>
      <c r="D144" s="41">
        <f t="shared" si="33"/>
        <v>0</v>
      </c>
      <c r="E144" s="43"/>
      <c r="F144" s="41">
        <f t="shared" ref="F144:F157" si="34">E144*B144</f>
        <v>0</v>
      </c>
      <c r="G144" s="43"/>
      <c r="H144" s="41">
        <f t="shared" ref="H144:H157" si="35">G144*B144</f>
        <v>0</v>
      </c>
      <c r="I144" s="43"/>
      <c r="J144" s="54">
        <f t="shared" ref="J144:J157" si="36">I144*B144</f>
        <v>0</v>
      </c>
    </row>
    <row r="145" spans="1:10" ht="19.5" customHeight="1" x14ac:dyDescent="0.2">
      <c r="A145" s="53" t="s">
        <v>103</v>
      </c>
      <c r="B145" s="41">
        <v>13</v>
      </c>
      <c r="C145" s="42"/>
      <c r="D145" s="41">
        <f t="shared" si="33"/>
        <v>0</v>
      </c>
      <c r="E145" s="43"/>
      <c r="F145" s="41">
        <f t="shared" si="34"/>
        <v>0</v>
      </c>
      <c r="G145" s="43"/>
      <c r="H145" s="41">
        <f t="shared" si="35"/>
        <v>0</v>
      </c>
      <c r="I145" s="43"/>
      <c r="J145" s="54">
        <f t="shared" si="36"/>
        <v>0</v>
      </c>
    </row>
    <row r="146" spans="1:10" ht="19.5" customHeight="1" x14ac:dyDescent="0.2">
      <c r="A146" s="53" t="s">
        <v>104</v>
      </c>
      <c r="B146" s="41">
        <v>12</v>
      </c>
      <c r="C146" s="42"/>
      <c r="D146" s="41">
        <f t="shared" si="33"/>
        <v>0</v>
      </c>
      <c r="E146" s="43"/>
      <c r="F146" s="41">
        <f t="shared" si="34"/>
        <v>0</v>
      </c>
      <c r="G146" s="43"/>
      <c r="H146" s="41">
        <f t="shared" si="35"/>
        <v>0</v>
      </c>
      <c r="I146" s="43"/>
      <c r="J146" s="54">
        <f t="shared" si="36"/>
        <v>0</v>
      </c>
    </row>
    <row r="147" spans="1:10" ht="19.5" customHeight="1" x14ac:dyDescent="0.2">
      <c r="A147" s="53" t="s">
        <v>105</v>
      </c>
      <c r="B147" s="41">
        <v>11</v>
      </c>
      <c r="C147" s="42"/>
      <c r="D147" s="41">
        <f t="shared" si="33"/>
        <v>0</v>
      </c>
      <c r="E147" s="43"/>
      <c r="F147" s="41">
        <f t="shared" si="34"/>
        <v>0</v>
      </c>
      <c r="G147" s="43"/>
      <c r="H147" s="41">
        <f t="shared" si="35"/>
        <v>0</v>
      </c>
      <c r="I147" s="43"/>
      <c r="J147" s="54">
        <f t="shared" si="36"/>
        <v>0</v>
      </c>
    </row>
    <row r="148" spans="1:10" ht="19.5" customHeight="1" x14ac:dyDescent="0.2">
      <c r="A148" s="53" t="s">
        <v>106</v>
      </c>
      <c r="B148" s="41">
        <v>10</v>
      </c>
      <c r="C148" s="42"/>
      <c r="D148" s="41">
        <f t="shared" si="33"/>
        <v>0</v>
      </c>
      <c r="E148" s="43"/>
      <c r="F148" s="41">
        <f t="shared" si="34"/>
        <v>0</v>
      </c>
      <c r="G148" s="43"/>
      <c r="H148" s="41">
        <f t="shared" si="35"/>
        <v>0</v>
      </c>
      <c r="I148" s="43"/>
      <c r="J148" s="54">
        <f t="shared" si="36"/>
        <v>0</v>
      </c>
    </row>
    <row r="149" spans="1:10" ht="19.5" customHeight="1" x14ac:dyDescent="0.2">
      <c r="A149" s="53" t="s">
        <v>107</v>
      </c>
      <c r="B149" s="41">
        <v>9</v>
      </c>
      <c r="C149" s="42"/>
      <c r="D149" s="41">
        <f t="shared" si="33"/>
        <v>0</v>
      </c>
      <c r="E149" s="43"/>
      <c r="F149" s="41">
        <f t="shared" si="34"/>
        <v>0</v>
      </c>
      <c r="G149" s="43"/>
      <c r="H149" s="41">
        <f t="shared" si="35"/>
        <v>0</v>
      </c>
      <c r="I149" s="43"/>
      <c r="J149" s="54">
        <f t="shared" si="36"/>
        <v>0</v>
      </c>
    </row>
    <row r="150" spans="1:10" ht="19.5" customHeight="1" x14ac:dyDescent="0.2">
      <c r="A150" s="53" t="s">
        <v>75</v>
      </c>
      <c r="B150" s="41">
        <v>8</v>
      </c>
      <c r="C150" s="42"/>
      <c r="D150" s="41">
        <f t="shared" si="33"/>
        <v>0</v>
      </c>
      <c r="E150" s="43"/>
      <c r="F150" s="41">
        <f t="shared" si="34"/>
        <v>0</v>
      </c>
      <c r="G150" s="43"/>
      <c r="H150" s="41">
        <f t="shared" si="35"/>
        <v>0</v>
      </c>
      <c r="I150" s="43"/>
      <c r="J150" s="54">
        <f t="shared" si="36"/>
        <v>0</v>
      </c>
    </row>
    <row r="151" spans="1:10" ht="19.5" customHeight="1" x14ac:dyDescent="0.2">
      <c r="A151" s="53" t="s">
        <v>63</v>
      </c>
      <c r="B151" s="41">
        <v>7</v>
      </c>
      <c r="C151" s="42"/>
      <c r="D151" s="41">
        <f t="shared" si="33"/>
        <v>0</v>
      </c>
      <c r="E151" s="43"/>
      <c r="F151" s="41">
        <f t="shared" si="34"/>
        <v>0</v>
      </c>
      <c r="G151" s="43"/>
      <c r="H151" s="41">
        <f t="shared" si="35"/>
        <v>0</v>
      </c>
      <c r="I151" s="43"/>
      <c r="J151" s="54">
        <f t="shared" si="36"/>
        <v>0</v>
      </c>
    </row>
    <row r="152" spans="1:10" ht="19.5" customHeight="1" x14ac:dyDescent="0.2">
      <c r="A152" s="53" t="s">
        <v>43</v>
      </c>
      <c r="B152" s="41">
        <v>6</v>
      </c>
      <c r="C152" s="42"/>
      <c r="D152" s="41">
        <f t="shared" si="33"/>
        <v>0</v>
      </c>
      <c r="E152" s="43"/>
      <c r="F152" s="41">
        <f t="shared" si="34"/>
        <v>0</v>
      </c>
      <c r="G152" s="43"/>
      <c r="H152" s="41">
        <f t="shared" si="35"/>
        <v>0</v>
      </c>
      <c r="I152" s="43"/>
      <c r="J152" s="54">
        <f t="shared" si="36"/>
        <v>0</v>
      </c>
    </row>
    <row r="153" spans="1:10" ht="19.5" customHeight="1" x14ac:dyDescent="0.2">
      <c r="A153" s="53" t="s">
        <v>44</v>
      </c>
      <c r="B153" s="41">
        <v>5</v>
      </c>
      <c r="C153" s="42"/>
      <c r="D153" s="41">
        <f t="shared" si="33"/>
        <v>0</v>
      </c>
      <c r="E153" s="43"/>
      <c r="F153" s="41">
        <f t="shared" si="34"/>
        <v>0</v>
      </c>
      <c r="G153" s="43"/>
      <c r="H153" s="41">
        <f t="shared" si="35"/>
        <v>0</v>
      </c>
      <c r="I153" s="43"/>
      <c r="J153" s="54">
        <f t="shared" si="36"/>
        <v>0</v>
      </c>
    </row>
    <row r="154" spans="1:10" ht="19.5" customHeight="1" x14ac:dyDescent="0.2">
      <c r="A154" s="53" t="s">
        <v>45</v>
      </c>
      <c r="B154" s="41">
        <v>4</v>
      </c>
      <c r="C154" s="42"/>
      <c r="D154" s="41">
        <f t="shared" si="33"/>
        <v>0</v>
      </c>
      <c r="E154" s="43"/>
      <c r="F154" s="41">
        <f t="shared" si="34"/>
        <v>0</v>
      </c>
      <c r="G154" s="43"/>
      <c r="H154" s="41">
        <f t="shared" si="35"/>
        <v>0</v>
      </c>
      <c r="I154" s="43"/>
      <c r="J154" s="54">
        <f t="shared" si="36"/>
        <v>0</v>
      </c>
    </row>
    <row r="155" spans="1:10" ht="19.5" customHeight="1" x14ac:dyDescent="0.2">
      <c r="A155" s="53" t="s">
        <v>46</v>
      </c>
      <c r="B155" s="41">
        <v>3</v>
      </c>
      <c r="C155" s="42"/>
      <c r="D155" s="41">
        <f t="shared" si="33"/>
        <v>0</v>
      </c>
      <c r="E155" s="43"/>
      <c r="F155" s="41">
        <f t="shared" si="34"/>
        <v>0</v>
      </c>
      <c r="G155" s="43"/>
      <c r="H155" s="41">
        <f t="shared" si="35"/>
        <v>0</v>
      </c>
      <c r="I155" s="43"/>
      <c r="J155" s="54">
        <f t="shared" si="36"/>
        <v>0</v>
      </c>
    </row>
    <row r="156" spans="1:10" ht="19.5" customHeight="1" x14ac:dyDescent="0.2">
      <c r="A156" s="53" t="s">
        <v>47</v>
      </c>
      <c r="B156" s="41">
        <v>2</v>
      </c>
      <c r="C156" s="42"/>
      <c r="D156" s="41">
        <f t="shared" si="33"/>
        <v>0</v>
      </c>
      <c r="E156" s="43"/>
      <c r="F156" s="41">
        <f t="shared" si="34"/>
        <v>0</v>
      </c>
      <c r="G156" s="43"/>
      <c r="H156" s="41">
        <f t="shared" si="35"/>
        <v>0</v>
      </c>
      <c r="I156" s="43"/>
      <c r="J156" s="54">
        <f t="shared" si="36"/>
        <v>0</v>
      </c>
    </row>
    <row r="157" spans="1:10" ht="19.5" customHeight="1" x14ac:dyDescent="0.2">
      <c r="A157" s="53" t="s">
        <v>49</v>
      </c>
      <c r="B157" s="41">
        <v>1</v>
      </c>
      <c r="C157" s="42"/>
      <c r="D157" s="41">
        <f t="shared" si="33"/>
        <v>0</v>
      </c>
      <c r="E157" s="43"/>
      <c r="F157" s="41">
        <f t="shared" si="34"/>
        <v>0</v>
      </c>
      <c r="G157" s="43"/>
      <c r="H157" s="41">
        <f t="shared" si="35"/>
        <v>0</v>
      </c>
      <c r="I157" s="43"/>
      <c r="J157" s="54">
        <f t="shared" si="36"/>
        <v>0</v>
      </c>
    </row>
    <row r="158" spans="1:10" ht="19.5" customHeight="1" x14ac:dyDescent="0.2">
      <c r="A158" s="218" t="s">
        <v>272</v>
      </c>
      <c r="B158" s="219"/>
      <c r="C158" s="219"/>
      <c r="D158" s="219"/>
      <c r="E158" s="219"/>
      <c r="F158" s="219"/>
      <c r="G158" s="219"/>
      <c r="H158" s="219"/>
      <c r="I158" s="219"/>
      <c r="J158" s="220"/>
    </row>
    <row r="159" spans="1:10" ht="19.5" customHeight="1" x14ac:dyDescent="0.2">
      <c r="A159" s="53" t="s">
        <v>75</v>
      </c>
      <c r="B159" s="41">
        <v>8</v>
      </c>
      <c r="C159" s="42"/>
      <c r="D159" s="41">
        <f t="shared" ref="D159:D166" si="37">B159*C159</f>
        <v>0</v>
      </c>
      <c r="E159" s="43"/>
      <c r="F159" s="41">
        <f t="shared" ref="F159:F166" si="38">E159*B159</f>
        <v>0</v>
      </c>
      <c r="G159" s="43"/>
      <c r="H159" s="41">
        <f t="shared" ref="H159:H166" si="39">G159*B159</f>
        <v>0</v>
      </c>
      <c r="I159" s="43"/>
      <c r="J159" s="54">
        <f t="shared" ref="J159:J166" si="40">I159*B159</f>
        <v>0</v>
      </c>
    </row>
    <row r="160" spans="1:10" ht="19.5" customHeight="1" x14ac:dyDescent="0.2">
      <c r="A160" s="53" t="s">
        <v>63</v>
      </c>
      <c r="B160" s="41">
        <v>7</v>
      </c>
      <c r="C160" s="42"/>
      <c r="D160" s="41">
        <f t="shared" si="37"/>
        <v>0</v>
      </c>
      <c r="E160" s="43"/>
      <c r="F160" s="41">
        <f t="shared" si="38"/>
        <v>0</v>
      </c>
      <c r="G160" s="43"/>
      <c r="H160" s="41">
        <f t="shared" si="39"/>
        <v>0</v>
      </c>
      <c r="I160" s="43"/>
      <c r="J160" s="54">
        <f t="shared" si="40"/>
        <v>0</v>
      </c>
    </row>
    <row r="161" spans="1:10" ht="19.5" customHeight="1" x14ac:dyDescent="0.2">
      <c r="A161" s="53" t="s">
        <v>43</v>
      </c>
      <c r="B161" s="41">
        <v>6</v>
      </c>
      <c r="C161" s="42"/>
      <c r="D161" s="41">
        <f t="shared" si="37"/>
        <v>0</v>
      </c>
      <c r="E161" s="43"/>
      <c r="F161" s="41">
        <f t="shared" si="38"/>
        <v>0</v>
      </c>
      <c r="G161" s="43"/>
      <c r="H161" s="41">
        <f t="shared" si="39"/>
        <v>0</v>
      </c>
      <c r="I161" s="43"/>
      <c r="J161" s="54">
        <f t="shared" si="40"/>
        <v>0</v>
      </c>
    </row>
    <row r="162" spans="1:10" ht="19.5" customHeight="1" x14ac:dyDescent="0.2">
      <c r="A162" s="53" t="s">
        <v>44</v>
      </c>
      <c r="B162" s="41">
        <v>5</v>
      </c>
      <c r="C162" s="42"/>
      <c r="D162" s="41">
        <f t="shared" si="37"/>
        <v>0</v>
      </c>
      <c r="E162" s="43"/>
      <c r="F162" s="41">
        <f t="shared" si="38"/>
        <v>0</v>
      </c>
      <c r="G162" s="43"/>
      <c r="H162" s="41">
        <f t="shared" si="39"/>
        <v>0</v>
      </c>
      <c r="I162" s="43"/>
      <c r="J162" s="54">
        <f t="shared" si="40"/>
        <v>0</v>
      </c>
    </row>
    <row r="163" spans="1:10" ht="19.5" customHeight="1" x14ac:dyDescent="0.2">
      <c r="A163" s="53" t="s">
        <v>45</v>
      </c>
      <c r="B163" s="41">
        <v>4</v>
      </c>
      <c r="C163" s="42"/>
      <c r="D163" s="41">
        <f t="shared" si="37"/>
        <v>0</v>
      </c>
      <c r="E163" s="43"/>
      <c r="F163" s="41">
        <f t="shared" si="38"/>
        <v>0</v>
      </c>
      <c r="G163" s="43"/>
      <c r="H163" s="41">
        <f t="shared" si="39"/>
        <v>0</v>
      </c>
      <c r="I163" s="43"/>
      <c r="J163" s="54">
        <f t="shared" si="40"/>
        <v>0</v>
      </c>
    </row>
    <row r="164" spans="1:10" ht="19.5" customHeight="1" x14ac:dyDescent="0.2">
      <c r="A164" s="53" t="s">
        <v>46</v>
      </c>
      <c r="B164" s="41">
        <v>3</v>
      </c>
      <c r="C164" s="42"/>
      <c r="D164" s="41">
        <f t="shared" si="37"/>
        <v>0</v>
      </c>
      <c r="E164" s="43"/>
      <c r="F164" s="41">
        <f t="shared" si="38"/>
        <v>0</v>
      </c>
      <c r="G164" s="43"/>
      <c r="H164" s="41">
        <f t="shared" si="39"/>
        <v>0</v>
      </c>
      <c r="I164" s="43"/>
      <c r="J164" s="54">
        <f t="shared" si="40"/>
        <v>0</v>
      </c>
    </row>
    <row r="165" spans="1:10" ht="19.5" customHeight="1" x14ac:dyDescent="0.2">
      <c r="A165" s="53" t="s">
        <v>47</v>
      </c>
      <c r="B165" s="41">
        <v>2</v>
      </c>
      <c r="C165" s="42"/>
      <c r="D165" s="41">
        <f t="shared" si="37"/>
        <v>0</v>
      </c>
      <c r="E165" s="43"/>
      <c r="F165" s="41">
        <f t="shared" si="38"/>
        <v>0</v>
      </c>
      <c r="G165" s="43"/>
      <c r="H165" s="41">
        <f t="shared" si="39"/>
        <v>0</v>
      </c>
      <c r="I165" s="43"/>
      <c r="J165" s="54">
        <f t="shared" si="40"/>
        <v>0</v>
      </c>
    </row>
    <row r="166" spans="1:10" ht="19.5" customHeight="1" x14ac:dyDescent="0.2">
      <c r="A166" s="53" t="s">
        <v>49</v>
      </c>
      <c r="B166" s="41">
        <v>1</v>
      </c>
      <c r="C166" s="42"/>
      <c r="D166" s="41">
        <f t="shared" si="37"/>
        <v>0</v>
      </c>
      <c r="E166" s="43"/>
      <c r="F166" s="41">
        <f t="shared" si="38"/>
        <v>0</v>
      </c>
      <c r="G166" s="43"/>
      <c r="H166" s="41">
        <f t="shared" si="39"/>
        <v>0</v>
      </c>
      <c r="I166" s="43"/>
      <c r="J166" s="54">
        <f t="shared" si="40"/>
        <v>0</v>
      </c>
    </row>
    <row r="167" spans="1:10" ht="19.5" customHeight="1" x14ac:dyDescent="0.2">
      <c r="A167" s="205" t="s">
        <v>273</v>
      </c>
      <c r="B167" s="206"/>
      <c r="C167" s="206"/>
      <c r="D167" s="206"/>
      <c r="E167" s="206"/>
      <c r="F167" s="206"/>
      <c r="G167" s="206"/>
      <c r="H167" s="206"/>
      <c r="I167" s="206"/>
      <c r="J167" s="207"/>
    </row>
    <row r="168" spans="1:10" ht="19.5" customHeight="1" x14ac:dyDescent="0.2">
      <c r="A168" s="53" t="s">
        <v>46</v>
      </c>
      <c r="B168" s="41">
        <v>3</v>
      </c>
      <c r="C168" s="42"/>
      <c r="D168" s="41">
        <f>B168*C168</f>
        <v>0</v>
      </c>
      <c r="E168" s="43"/>
      <c r="F168" s="41">
        <f>E168*B168</f>
        <v>0</v>
      </c>
      <c r="G168" s="43"/>
      <c r="H168" s="41">
        <f>G168*B168</f>
        <v>0</v>
      </c>
      <c r="I168" s="43"/>
      <c r="J168" s="54">
        <f>I168*B168</f>
        <v>0</v>
      </c>
    </row>
    <row r="169" spans="1:10" ht="19.5" customHeight="1" x14ac:dyDescent="0.2">
      <c r="A169" s="53" t="s">
        <v>47</v>
      </c>
      <c r="B169" s="41">
        <v>2</v>
      </c>
      <c r="C169" s="42"/>
      <c r="D169" s="41">
        <f>B169*C169</f>
        <v>0</v>
      </c>
      <c r="E169" s="43"/>
      <c r="F169" s="41">
        <f>E169*B169</f>
        <v>0</v>
      </c>
      <c r="G169" s="43"/>
      <c r="H169" s="41">
        <f>G169*B169</f>
        <v>0</v>
      </c>
      <c r="I169" s="43"/>
      <c r="J169" s="54">
        <f>I169*B169</f>
        <v>0</v>
      </c>
    </row>
    <row r="170" spans="1:10" ht="19.5" customHeight="1" x14ac:dyDescent="0.2">
      <c r="A170" s="53" t="s">
        <v>49</v>
      </c>
      <c r="B170" s="41">
        <v>1</v>
      </c>
      <c r="C170" s="42"/>
      <c r="D170" s="41">
        <f>B170*C170</f>
        <v>0</v>
      </c>
      <c r="E170" s="43"/>
      <c r="F170" s="41">
        <f>E170*B170</f>
        <v>0</v>
      </c>
      <c r="G170" s="43"/>
      <c r="H170" s="41">
        <f>G170*B170</f>
        <v>0</v>
      </c>
      <c r="I170" s="43"/>
      <c r="J170" s="54">
        <f>I170*B170</f>
        <v>0</v>
      </c>
    </row>
    <row r="171" spans="1:10" ht="19.5" customHeight="1" x14ac:dyDescent="0.2">
      <c r="A171" s="205" t="s">
        <v>274</v>
      </c>
      <c r="B171" s="206"/>
      <c r="C171" s="206"/>
      <c r="D171" s="206"/>
      <c r="E171" s="206"/>
      <c r="F171" s="206"/>
      <c r="G171" s="206"/>
      <c r="H171" s="206"/>
      <c r="I171" s="206"/>
      <c r="J171" s="207"/>
    </row>
    <row r="172" spans="1:10" ht="19.5" customHeight="1" x14ac:dyDescent="0.2">
      <c r="A172" s="215" t="s">
        <v>275</v>
      </c>
      <c r="B172" s="216"/>
      <c r="C172" s="216"/>
      <c r="D172" s="216"/>
      <c r="E172" s="216"/>
      <c r="F172" s="216"/>
      <c r="G172" s="216"/>
      <c r="H172" s="216"/>
      <c r="I172" s="216"/>
      <c r="J172" s="217"/>
    </row>
    <row r="173" spans="1:10" ht="19.5" customHeight="1" x14ac:dyDescent="0.2">
      <c r="A173" s="53" t="s">
        <v>47</v>
      </c>
      <c r="B173" s="41">
        <v>2</v>
      </c>
      <c r="C173" s="42"/>
      <c r="D173" s="41">
        <f>B173*C173</f>
        <v>0</v>
      </c>
      <c r="E173" s="43"/>
      <c r="F173" s="41">
        <f>E173*B173</f>
        <v>0</v>
      </c>
      <c r="G173" s="43"/>
      <c r="H173" s="41">
        <f>G173*B173</f>
        <v>0</v>
      </c>
      <c r="I173" s="43"/>
      <c r="J173" s="54">
        <f>I173*B173</f>
        <v>0</v>
      </c>
    </row>
    <row r="174" spans="1:10" ht="19.5" customHeight="1" x14ac:dyDescent="0.2">
      <c r="A174" s="53" t="s">
        <v>48</v>
      </c>
      <c r="B174" s="41">
        <v>1</v>
      </c>
      <c r="C174" s="42"/>
      <c r="D174" s="41">
        <f>B174*C174</f>
        <v>0</v>
      </c>
      <c r="E174" s="43"/>
      <c r="F174" s="41">
        <f>E174*B174</f>
        <v>0</v>
      </c>
      <c r="G174" s="43"/>
      <c r="H174" s="41">
        <f>G174*B174</f>
        <v>0</v>
      </c>
      <c r="I174" s="43"/>
      <c r="J174" s="54">
        <f>I174*B174</f>
        <v>0</v>
      </c>
    </row>
    <row r="175" spans="1:10" ht="19.5" customHeight="1" x14ac:dyDescent="0.2">
      <c r="A175" s="215" t="s">
        <v>276</v>
      </c>
      <c r="B175" s="216"/>
      <c r="C175" s="216"/>
      <c r="D175" s="216"/>
      <c r="E175" s="216"/>
      <c r="F175" s="216"/>
      <c r="G175" s="216"/>
      <c r="H175" s="216"/>
      <c r="I175" s="216"/>
      <c r="J175" s="217"/>
    </row>
    <row r="176" spans="1:10" ht="19.5" customHeight="1" x14ac:dyDescent="0.2">
      <c r="A176" s="53" t="s">
        <v>44</v>
      </c>
      <c r="B176" s="41">
        <v>5</v>
      </c>
      <c r="C176" s="42"/>
      <c r="D176" s="41">
        <f t="shared" ref="D176:D180" si="41">B176*C176</f>
        <v>0</v>
      </c>
      <c r="E176" s="43"/>
      <c r="F176" s="41">
        <f t="shared" ref="F176:F180" si="42">E176*B176</f>
        <v>0</v>
      </c>
      <c r="G176" s="43"/>
      <c r="H176" s="41">
        <f t="shared" ref="H176:H180" si="43">G176*B176</f>
        <v>0</v>
      </c>
      <c r="I176" s="43"/>
      <c r="J176" s="54">
        <f t="shared" ref="J176:J180" si="44">I176*B176</f>
        <v>0</v>
      </c>
    </row>
    <row r="177" spans="1:10" ht="19.5" customHeight="1" x14ac:dyDescent="0.2">
      <c r="A177" s="53" t="s">
        <v>45</v>
      </c>
      <c r="B177" s="41">
        <v>4</v>
      </c>
      <c r="C177" s="42"/>
      <c r="D177" s="41">
        <f t="shared" si="41"/>
        <v>0</v>
      </c>
      <c r="E177" s="43"/>
      <c r="F177" s="41">
        <f t="shared" si="42"/>
        <v>0</v>
      </c>
      <c r="G177" s="43"/>
      <c r="H177" s="41">
        <f t="shared" si="43"/>
        <v>0</v>
      </c>
      <c r="I177" s="43"/>
      <c r="J177" s="54">
        <f t="shared" si="44"/>
        <v>0</v>
      </c>
    </row>
    <row r="178" spans="1:10" ht="19.5" customHeight="1" x14ac:dyDescent="0.2">
      <c r="A178" s="53" t="s">
        <v>46</v>
      </c>
      <c r="B178" s="41">
        <v>3</v>
      </c>
      <c r="C178" s="42"/>
      <c r="D178" s="41">
        <f t="shared" si="41"/>
        <v>0</v>
      </c>
      <c r="E178" s="43"/>
      <c r="F178" s="41">
        <f t="shared" si="42"/>
        <v>0</v>
      </c>
      <c r="G178" s="43"/>
      <c r="H178" s="41">
        <f t="shared" si="43"/>
        <v>0</v>
      </c>
      <c r="I178" s="43"/>
      <c r="J178" s="54">
        <f t="shared" si="44"/>
        <v>0</v>
      </c>
    </row>
    <row r="179" spans="1:10" ht="19.5" customHeight="1" x14ac:dyDescent="0.2">
      <c r="A179" s="53" t="s">
        <v>47</v>
      </c>
      <c r="B179" s="41">
        <v>2</v>
      </c>
      <c r="C179" s="42"/>
      <c r="D179" s="41">
        <f t="shared" si="41"/>
        <v>0</v>
      </c>
      <c r="E179" s="43"/>
      <c r="F179" s="41">
        <f t="shared" si="42"/>
        <v>0</v>
      </c>
      <c r="G179" s="43"/>
      <c r="H179" s="41">
        <f t="shared" si="43"/>
        <v>0</v>
      </c>
      <c r="I179" s="43"/>
      <c r="J179" s="54">
        <f t="shared" si="44"/>
        <v>0</v>
      </c>
    </row>
    <row r="180" spans="1:10" ht="19.5" customHeight="1" x14ac:dyDescent="0.2">
      <c r="A180" s="53" t="s">
        <v>48</v>
      </c>
      <c r="B180" s="41">
        <v>1</v>
      </c>
      <c r="C180" s="42"/>
      <c r="D180" s="41">
        <f t="shared" si="41"/>
        <v>0</v>
      </c>
      <c r="E180" s="43"/>
      <c r="F180" s="41">
        <f t="shared" si="42"/>
        <v>0</v>
      </c>
      <c r="G180" s="43"/>
      <c r="H180" s="41">
        <f t="shared" si="43"/>
        <v>0</v>
      </c>
      <c r="I180" s="43"/>
      <c r="J180" s="54">
        <f t="shared" si="44"/>
        <v>0</v>
      </c>
    </row>
    <row r="181" spans="1:10" ht="19.5" customHeight="1" x14ac:dyDescent="0.2">
      <c r="A181" s="205" t="s">
        <v>311</v>
      </c>
      <c r="B181" s="206"/>
      <c r="C181" s="206"/>
      <c r="D181" s="206"/>
      <c r="E181" s="206"/>
      <c r="F181" s="206"/>
      <c r="G181" s="206"/>
      <c r="H181" s="206"/>
      <c r="I181" s="206"/>
      <c r="J181" s="207"/>
    </row>
    <row r="182" spans="1:10" ht="19.5" customHeight="1" x14ac:dyDescent="0.2">
      <c r="A182" s="53" t="s">
        <v>46</v>
      </c>
      <c r="B182" s="41">
        <v>3</v>
      </c>
      <c r="C182" s="42"/>
      <c r="D182" s="41">
        <f>B182*C182</f>
        <v>0</v>
      </c>
      <c r="E182" s="43"/>
      <c r="F182" s="41">
        <f>E182*B182</f>
        <v>0</v>
      </c>
      <c r="G182" s="43"/>
      <c r="H182" s="41">
        <f>G182*B182</f>
        <v>0</v>
      </c>
      <c r="I182" s="43"/>
      <c r="J182" s="54">
        <f>I182*B182</f>
        <v>0</v>
      </c>
    </row>
    <row r="183" spans="1:10" ht="19.5" customHeight="1" x14ac:dyDescent="0.2">
      <c r="A183" s="53" t="s">
        <v>47</v>
      </c>
      <c r="B183" s="41">
        <v>2</v>
      </c>
      <c r="C183" s="42"/>
      <c r="D183" s="41">
        <f>B183*C183</f>
        <v>0</v>
      </c>
      <c r="E183" s="43"/>
      <c r="F183" s="41">
        <f>E183*B183</f>
        <v>0</v>
      </c>
      <c r="G183" s="43"/>
      <c r="H183" s="41">
        <f>G183*B183</f>
        <v>0</v>
      </c>
      <c r="I183" s="43"/>
      <c r="J183" s="54">
        <f>I183*B183</f>
        <v>0</v>
      </c>
    </row>
    <row r="184" spans="1:10" ht="19.5" customHeight="1" x14ac:dyDescent="0.2">
      <c r="A184" s="53" t="s">
        <v>49</v>
      </c>
      <c r="B184" s="41">
        <v>1</v>
      </c>
      <c r="C184" s="42"/>
      <c r="D184" s="41">
        <f>B184*C184</f>
        <v>0</v>
      </c>
      <c r="E184" s="43"/>
      <c r="F184" s="41">
        <f>E184*B184</f>
        <v>0</v>
      </c>
      <c r="G184" s="43"/>
      <c r="H184" s="41">
        <f>G184*B184</f>
        <v>0</v>
      </c>
      <c r="I184" s="43"/>
      <c r="J184" s="54">
        <f>I184*B184</f>
        <v>0</v>
      </c>
    </row>
    <row r="185" spans="1:10" ht="19.5" customHeight="1" x14ac:dyDescent="0.2">
      <c r="A185" s="205" t="s">
        <v>312</v>
      </c>
      <c r="B185" s="206"/>
      <c r="C185" s="206"/>
      <c r="D185" s="206"/>
      <c r="E185" s="206"/>
      <c r="F185" s="206"/>
      <c r="G185" s="206"/>
      <c r="H185" s="206"/>
      <c r="I185" s="206"/>
      <c r="J185" s="207"/>
    </row>
    <row r="186" spans="1:10" ht="19.5" customHeight="1" x14ac:dyDescent="0.2">
      <c r="A186" s="205" t="s">
        <v>65</v>
      </c>
      <c r="B186" s="206"/>
      <c r="C186" s="206"/>
      <c r="D186" s="206"/>
      <c r="E186" s="206"/>
      <c r="F186" s="206"/>
      <c r="G186" s="206"/>
      <c r="H186" s="206"/>
      <c r="I186" s="206"/>
      <c r="J186" s="207"/>
    </row>
    <row r="187" spans="1:10" ht="19.5" customHeight="1" x14ac:dyDescent="0.2">
      <c r="A187" s="53" t="s">
        <v>46</v>
      </c>
      <c r="B187" s="41">
        <v>3</v>
      </c>
      <c r="C187" s="42"/>
      <c r="D187" s="41">
        <f>B187*C187</f>
        <v>0</v>
      </c>
      <c r="E187" s="43"/>
      <c r="F187" s="41">
        <f>E187*B187</f>
        <v>0</v>
      </c>
      <c r="G187" s="43"/>
      <c r="H187" s="41">
        <f>G187*B187</f>
        <v>0</v>
      </c>
      <c r="I187" s="43"/>
      <c r="J187" s="54">
        <f>I187*B187</f>
        <v>0</v>
      </c>
    </row>
    <row r="188" spans="1:10" ht="19.5" customHeight="1" x14ac:dyDescent="0.2">
      <c r="A188" s="53" t="s">
        <v>47</v>
      </c>
      <c r="B188" s="41">
        <v>2</v>
      </c>
      <c r="C188" s="42"/>
      <c r="D188" s="41">
        <f>B188*C188</f>
        <v>0</v>
      </c>
      <c r="E188" s="43"/>
      <c r="F188" s="41">
        <f>E188*B188</f>
        <v>0</v>
      </c>
      <c r="G188" s="43"/>
      <c r="H188" s="41">
        <f>G188*B188</f>
        <v>0</v>
      </c>
      <c r="I188" s="43"/>
      <c r="J188" s="54">
        <f>I188*B188</f>
        <v>0</v>
      </c>
    </row>
    <row r="189" spans="1:10" ht="19.5" customHeight="1" x14ac:dyDescent="0.2">
      <c r="A189" s="53" t="s">
        <v>49</v>
      </c>
      <c r="B189" s="41">
        <v>1</v>
      </c>
      <c r="C189" s="42"/>
      <c r="D189" s="41">
        <f>B189*C189</f>
        <v>0</v>
      </c>
      <c r="E189" s="43"/>
      <c r="F189" s="41">
        <f>E189*B189</f>
        <v>0</v>
      </c>
      <c r="G189" s="43"/>
      <c r="H189" s="41">
        <f>G189*B189</f>
        <v>0</v>
      </c>
      <c r="I189" s="43"/>
      <c r="J189" s="54">
        <f>I189*B189</f>
        <v>0</v>
      </c>
    </row>
    <row r="190" spans="1:10" ht="19.5" customHeight="1" x14ac:dyDescent="0.2">
      <c r="A190" s="205" t="s">
        <v>66</v>
      </c>
      <c r="B190" s="206"/>
      <c r="C190" s="206"/>
      <c r="D190" s="206"/>
      <c r="E190" s="206"/>
      <c r="F190" s="206"/>
      <c r="G190" s="206"/>
      <c r="H190" s="206"/>
      <c r="I190" s="206"/>
      <c r="J190" s="207"/>
    </row>
    <row r="191" spans="1:10" ht="19.5" customHeight="1" x14ac:dyDescent="0.2">
      <c r="A191" s="53" t="s">
        <v>44</v>
      </c>
      <c r="B191" s="41">
        <v>5</v>
      </c>
      <c r="C191" s="42"/>
      <c r="D191" s="41">
        <f>B191*C191</f>
        <v>0</v>
      </c>
      <c r="E191" s="43"/>
      <c r="F191" s="41">
        <f>E191*B191</f>
        <v>0</v>
      </c>
      <c r="G191" s="43"/>
      <c r="H191" s="41">
        <f>G191*B191</f>
        <v>0</v>
      </c>
      <c r="I191" s="43"/>
      <c r="J191" s="54">
        <f>I191*B191</f>
        <v>0</v>
      </c>
    </row>
    <row r="192" spans="1:10" ht="19.5" customHeight="1" x14ac:dyDescent="0.2">
      <c r="A192" s="53" t="s">
        <v>45</v>
      </c>
      <c r="B192" s="41">
        <v>4</v>
      </c>
      <c r="C192" s="42"/>
      <c r="D192" s="41">
        <f>B192*C192</f>
        <v>0</v>
      </c>
      <c r="E192" s="43"/>
      <c r="F192" s="41">
        <f>E192*B192</f>
        <v>0</v>
      </c>
      <c r="G192" s="43"/>
      <c r="H192" s="41">
        <f>G192*B192</f>
        <v>0</v>
      </c>
      <c r="I192" s="43"/>
      <c r="J192" s="54">
        <f>I192*B192</f>
        <v>0</v>
      </c>
    </row>
    <row r="193" spans="1:10" ht="19.5" customHeight="1" x14ac:dyDescent="0.2">
      <c r="A193" s="53" t="s">
        <v>46</v>
      </c>
      <c r="B193" s="41">
        <v>3</v>
      </c>
      <c r="C193" s="42"/>
      <c r="D193" s="41">
        <f>B193*C193</f>
        <v>0</v>
      </c>
      <c r="E193" s="43"/>
      <c r="F193" s="41">
        <f>E193*B193</f>
        <v>0</v>
      </c>
      <c r="G193" s="43"/>
      <c r="H193" s="41">
        <f>G193*B193</f>
        <v>0</v>
      </c>
      <c r="I193" s="43"/>
      <c r="J193" s="54">
        <f>I193*B193</f>
        <v>0</v>
      </c>
    </row>
    <row r="194" spans="1:10" ht="19.5" customHeight="1" x14ac:dyDescent="0.2">
      <c r="A194" s="53" t="s">
        <v>47</v>
      </c>
      <c r="B194" s="41">
        <v>2</v>
      </c>
      <c r="C194" s="42"/>
      <c r="D194" s="41">
        <f>B194*C194</f>
        <v>0</v>
      </c>
      <c r="E194" s="43"/>
      <c r="F194" s="41">
        <f>E194*B194</f>
        <v>0</v>
      </c>
      <c r="G194" s="43"/>
      <c r="H194" s="41">
        <f>G194*B194</f>
        <v>0</v>
      </c>
      <c r="I194" s="43"/>
      <c r="J194" s="54">
        <f>I194*B194</f>
        <v>0</v>
      </c>
    </row>
    <row r="195" spans="1:10" ht="19.5" customHeight="1" x14ac:dyDescent="0.2">
      <c r="A195" s="53" t="s">
        <v>49</v>
      </c>
      <c r="B195" s="41">
        <v>1</v>
      </c>
      <c r="C195" s="42"/>
      <c r="D195" s="41">
        <f>B195*C195</f>
        <v>0</v>
      </c>
      <c r="E195" s="43"/>
      <c r="F195" s="41">
        <f>E195*B195</f>
        <v>0</v>
      </c>
      <c r="G195" s="43"/>
      <c r="H195" s="41">
        <f>G195*B195</f>
        <v>0</v>
      </c>
      <c r="I195" s="43"/>
      <c r="J195" s="54">
        <f>I195*B195</f>
        <v>0</v>
      </c>
    </row>
    <row r="196" spans="1:10" ht="19.5" customHeight="1" x14ac:dyDescent="0.2">
      <c r="A196" s="205" t="s">
        <v>313</v>
      </c>
      <c r="B196" s="206"/>
      <c r="C196" s="206"/>
      <c r="D196" s="206"/>
      <c r="E196" s="206"/>
      <c r="F196" s="206"/>
      <c r="G196" s="206"/>
      <c r="H196" s="206"/>
      <c r="I196" s="206"/>
      <c r="J196" s="207"/>
    </row>
    <row r="197" spans="1:10" ht="19.5" customHeight="1" x14ac:dyDescent="0.2">
      <c r="A197" s="205" t="s">
        <v>67</v>
      </c>
      <c r="B197" s="206"/>
      <c r="C197" s="206"/>
      <c r="D197" s="206"/>
      <c r="E197" s="206"/>
      <c r="F197" s="206"/>
      <c r="G197" s="206"/>
      <c r="H197" s="206"/>
      <c r="I197" s="206"/>
      <c r="J197" s="207"/>
    </row>
    <row r="198" spans="1:10" ht="19.5" customHeight="1" x14ac:dyDescent="0.2">
      <c r="A198" s="53" t="s">
        <v>45</v>
      </c>
      <c r="B198" s="41">
        <v>4</v>
      </c>
      <c r="C198" s="42"/>
      <c r="D198" s="41">
        <f>B198*C198</f>
        <v>0</v>
      </c>
      <c r="E198" s="43"/>
      <c r="F198" s="41">
        <f>E198*B198</f>
        <v>0</v>
      </c>
      <c r="G198" s="43"/>
      <c r="H198" s="41">
        <f>G198*B198</f>
        <v>0</v>
      </c>
      <c r="I198" s="43"/>
      <c r="J198" s="54">
        <f>I198*B198</f>
        <v>0</v>
      </c>
    </row>
    <row r="199" spans="1:10" ht="19.5" customHeight="1" x14ac:dyDescent="0.2">
      <c r="A199" s="53" t="s">
        <v>46</v>
      </c>
      <c r="B199" s="41">
        <v>3</v>
      </c>
      <c r="C199" s="42"/>
      <c r="D199" s="41">
        <f>B199*C199</f>
        <v>0</v>
      </c>
      <c r="E199" s="43"/>
      <c r="F199" s="41">
        <f>E199*B199</f>
        <v>0</v>
      </c>
      <c r="G199" s="43"/>
      <c r="H199" s="41">
        <f>G199*B199</f>
        <v>0</v>
      </c>
      <c r="I199" s="43"/>
      <c r="J199" s="54">
        <f>I199*B199</f>
        <v>0</v>
      </c>
    </row>
    <row r="200" spans="1:10" ht="19.5" customHeight="1" x14ac:dyDescent="0.2">
      <c r="A200" s="53" t="s">
        <v>47</v>
      </c>
      <c r="B200" s="41">
        <v>2</v>
      </c>
      <c r="C200" s="42"/>
      <c r="D200" s="41">
        <f>B200*C200</f>
        <v>0</v>
      </c>
      <c r="E200" s="43"/>
      <c r="F200" s="41">
        <f>E200*B200</f>
        <v>0</v>
      </c>
      <c r="G200" s="43"/>
      <c r="H200" s="41">
        <f>G200*B200</f>
        <v>0</v>
      </c>
      <c r="I200" s="43"/>
      <c r="J200" s="54">
        <f>I200*B200</f>
        <v>0</v>
      </c>
    </row>
    <row r="201" spans="1:10" ht="19.5" customHeight="1" x14ac:dyDescent="0.2">
      <c r="A201" s="53" t="s">
        <v>49</v>
      </c>
      <c r="B201" s="41">
        <v>1</v>
      </c>
      <c r="C201" s="42"/>
      <c r="D201" s="41">
        <f>B201*C201</f>
        <v>0</v>
      </c>
      <c r="E201" s="43"/>
      <c r="F201" s="41">
        <f>E201*B201</f>
        <v>0</v>
      </c>
      <c r="G201" s="43"/>
      <c r="H201" s="41">
        <f>G201*B201</f>
        <v>0</v>
      </c>
      <c r="I201" s="43"/>
      <c r="J201" s="54">
        <f>I201*B201</f>
        <v>0</v>
      </c>
    </row>
    <row r="202" spans="1:10" ht="19.5" customHeight="1" x14ac:dyDescent="0.2">
      <c r="A202" s="205" t="s">
        <v>68</v>
      </c>
      <c r="B202" s="206"/>
      <c r="C202" s="206"/>
      <c r="D202" s="206"/>
      <c r="E202" s="206"/>
      <c r="F202" s="206"/>
      <c r="G202" s="206"/>
      <c r="H202" s="206"/>
      <c r="I202" s="206"/>
      <c r="J202" s="207"/>
    </row>
    <row r="203" spans="1:10" ht="19.5" customHeight="1" x14ac:dyDescent="0.2">
      <c r="A203" s="53" t="s">
        <v>46</v>
      </c>
      <c r="B203" s="41">
        <v>3</v>
      </c>
      <c r="C203" s="42"/>
      <c r="D203" s="41">
        <f>B203*C203</f>
        <v>0</v>
      </c>
      <c r="E203" s="43"/>
      <c r="F203" s="41">
        <f>E203*B203</f>
        <v>0</v>
      </c>
      <c r="G203" s="43"/>
      <c r="H203" s="41">
        <f>G203*B203</f>
        <v>0</v>
      </c>
      <c r="I203" s="43"/>
      <c r="J203" s="54">
        <f>I203*B203</f>
        <v>0</v>
      </c>
    </row>
    <row r="204" spans="1:10" ht="19.5" customHeight="1" x14ac:dyDescent="0.2">
      <c r="A204" s="53" t="s">
        <v>47</v>
      </c>
      <c r="B204" s="41">
        <v>2</v>
      </c>
      <c r="C204" s="42"/>
      <c r="D204" s="41">
        <f>B204*C204</f>
        <v>0</v>
      </c>
      <c r="E204" s="43"/>
      <c r="F204" s="41">
        <f>E204*B204</f>
        <v>0</v>
      </c>
      <c r="G204" s="43"/>
      <c r="H204" s="41">
        <f>G204*B204</f>
        <v>0</v>
      </c>
      <c r="I204" s="43"/>
      <c r="J204" s="54">
        <f>I204*B204</f>
        <v>0</v>
      </c>
    </row>
    <row r="205" spans="1:10" ht="19.5" customHeight="1" x14ac:dyDescent="0.2">
      <c r="A205" s="53" t="s">
        <v>49</v>
      </c>
      <c r="B205" s="41">
        <v>1</v>
      </c>
      <c r="C205" s="42"/>
      <c r="D205" s="41">
        <f>B205*C205</f>
        <v>0</v>
      </c>
      <c r="E205" s="43"/>
      <c r="F205" s="41">
        <f>E205*B205</f>
        <v>0</v>
      </c>
      <c r="G205" s="43"/>
      <c r="H205" s="41">
        <f>G205*B205</f>
        <v>0</v>
      </c>
      <c r="I205" s="43"/>
      <c r="J205" s="54">
        <f>I205*B205</f>
        <v>0</v>
      </c>
    </row>
    <row r="206" spans="1:10" ht="19.5" customHeight="1" x14ac:dyDescent="0.2">
      <c r="A206" s="205" t="s">
        <v>314</v>
      </c>
      <c r="B206" s="206"/>
      <c r="C206" s="206"/>
      <c r="D206" s="206"/>
      <c r="E206" s="206"/>
      <c r="F206" s="206"/>
      <c r="G206" s="206"/>
      <c r="H206" s="206"/>
      <c r="I206" s="206"/>
      <c r="J206" s="207"/>
    </row>
    <row r="207" spans="1:10" ht="19.5" customHeight="1" x14ac:dyDescent="0.2">
      <c r="A207" s="53" t="s">
        <v>45</v>
      </c>
      <c r="B207" s="41">
        <v>4</v>
      </c>
      <c r="C207" s="42"/>
      <c r="D207" s="41">
        <f>B207*C207</f>
        <v>0</v>
      </c>
      <c r="E207" s="43"/>
      <c r="F207" s="41">
        <f>E207*B207</f>
        <v>0</v>
      </c>
      <c r="G207" s="43"/>
      <c r="H207" s="41">
        <f>G207*B207</f>
        <v>0</v>
      </c>
      <c r="I207" s="43"/>
      <c r="J207" s="54">
        <f>I207*B207</f>
        <v>0</v>
      </c>
    </row>
    <row r="208" spans="1:10" ht="19.5" customHeight="1" x14ac:dyDescent="0.2">
      <c r="A208" s="53" t="s">
        <v>46</v>
      </c>
      <c r="B208" s="41">
        <v>3</v>
      </c>
      <c r="C208" s="42"/>
      <c r="D208" s="41">
        <f>B208*C208</f>
        <v>0</v>
      </c>
      <c r="E208" s="43"/>
      <c r="F208" s="41">
        <f>E208*B208</f>
        <v>0</v>
      </c>
      <c r="G208" s="43"/>
      <c r="H208" s="41">
        <f>G208*B208</f>
        <v>0</v>
      </c>
      <c r="I208" s="43"/>
      <c r="J208" s="54">
        <f>I208*B208</f>
        <v>0</v>
      </c>
    </row>
    <row r="209" spans="1:10" ht="19.5" customHeight="1" x14ac:dyDescent="0.2">
      <c r="A209" s="53" t="s">
        <v>47</v>
      </c>
      <c r="B209" s="41">
        <v>2</v>
      </c>
      <c r="C209" s="42"/>
      <c r="D209" s="41">
        <f>B209*C209</f>
        <v>0</v>
      </c>
      <c r="E209" s="43"/>
      <c r="F209" s="41">
        <f>E209*B209</f>
        <v>0</v>
      </c>
      <c r="G209" s="43"/>
      <c r="H209" s="41">
        <f>G209*B209</f>
        <v>0</v>
      </c>
      <c r="I209" s="43"/>
      <c r="J209" s="54">
        <f>I209*B209</f>
        <v>0</v>
      </c>
    </row>
    <row r="210" spans="1:10" ht="19.5" customHeight="1" x14ac:dyDescent="0.2">
      <c r="A210" s="53" t="s">
        <v>49</v>
      </c>
      <c r="B210" s="41">
        <v>1</v>
      </c>
      <c r="C210" s="42"/>
      <c r="D210" s="41">
        <f>B210*C210</f>
        <v>0</v>
      </c>
      <c r="E210" s="43"/>
      <c r="F210" s="41">
        <f>E210*B210</f>
        <v>0</v>
      </c>
      <c r="G210" s="43"/>
      <c r="H210" s="41">
        <f>G210*B210</f>
        <v>0</v>
      </c>
      <c r="I210" s="43"/>
      <c r="J210" s="54">
        <f>I210*B210</f>
        <v>0</v>
      </c>
    </row>
    <row r="211" spans="1:10" ht="19.5" customHeight="1" x14ac:dyDescent="0.2">
      <c r="A211" s="205" t="s">
        <v>71</v>
      </c>
      <c r="B211" s="206"/>
      <c r="C211" s="206"/>
      <c r="D211" s="206"/>
      <c r="E211" s="206"/>
      <c r="F211" s="206"/>
      <c r="G211" s="206"/>
      <c r="H211" s="206"/>
      <c r="I211" s="206"/>
      <c r="J211" s="207"/>
    </row>
    <row r="212" spans="1:10" ht="19.5" customHeight="1" x14ac:dyDescent="0.2">
      <c r="A212" s="58" t="s">
        <v>70</v>
      </c>
      <c r="B212" s="41">
        <v>2</v>
      </c>
      <c r="C212" s="42"/>
      <c r="D212" s="41">
        <f>B212*C212</f>
        <v>0</v>
      </c>
      <c r="E212" s="43"/>
      <c r="F212" s="41">
        <f>E212*B212</f>
        <v>0</v>
      </c>
      <c r="G212" s="43"/>
      <c r="H212" s="41">
        <f>G212*B212</f>
        <v>0</v>
      </c>
      <c r="I212" s="43"/>
      <c r="J212" s="54">
        <f>I212*B212</f>
        <v>0</v>
      </c>
    </row>
    <row r="213" spans="1:10" ht="19.5" customHeight="1" x14ac:dyDescent="0.2">
      <c r="A213" s="58" t="s">
        <v>72</v>
      </c>
      <c r="B213" s="41">
        <v>1</v>
      </c>
      <c r="C213" s="42"/>
      <c r="D213" s="41">
        <f>B213*C213</f>
        <v>0</v>
      </c>
      <c r="E213" s="43"/>
      <c r="F213" s="41">
        <f>E213*B213</f>
        <v>0</v>
      </c>
      <c r="G213" s="43"/>
      <c r="H213" s="41">
        <f>G213*B213</f>
        <v>0</v>
      </c>
      <c r="I213" s="43"/>
      <c r="J213" s="54">
        <f>I213*B213</f>
        <v>0</v>
      </c>
    </row>
    <row r="214" spans="1:10" ht="19.5" customHeight="1" x14ac:dyDescent="0.2">
      <c r="A214" s="55" t="s">
        <v>73</v>
      </c>
      <c r="B214" s="44">
        <v>1</v>
      </c>
      <c r="C214" s="42"/>
      <c r="D214" s="41">
        <f>B214*C214</f>
        <v>0</v>
      </c>
      <c r="E214" s="43"/>
      <c r="F214" s="41">
        <f>E214*B214</f>
        <v>0</v>
      </c>
      <c r="G214" s="43"/>
      <c r="H214" s="41">
        <f>G214*B214</f>
        <v>0</v>
      </c>
      <c r="I214" s="43"/>
      <c r="J214" s="54">
        <f>I214*B214</f>
        <v>0</v>
      </c>
    </row>
    <row r="215" spans="1:10" ht="19.5" customHeight="1" x14ac:dyDescent="0.2">
      <c r="A215" s="205" t="s">
        <v>74</v>
      </c>
      <c r="B215" s="206"/>
      <c r="C215" s="206"/>
      <c r="D215" s="206"/>
      <c r="E215" s="206"/>
      <c r="F215" s="206"/>
      <c r="G215" s="206"/>
      <c r="H215" s="206"/>
      <c r="I215" s="206"/>
      <c r="J215" s="207"/>
    </row>
    <row r="216" spans="1:10" ht="19.5" customHeight="1" x14ac:dyDescent="0.2">
      <c r="A216" s="59" t="s">
        <v>47</v>
      </c>
      <c r="B216" s="41">
        <v>2</v>
      </c>
      <c r="C216" s="42"/>
      <c r="D216" s="41">
        <f>B216*C216</f>
        <v>0</v>
      </c>
      <c r="E216" s="43"/>
      <c r="F216" s="41">
        <f>E216*B216</f>
        <v>0</v>
      </c>
      <c r="G216" s="43"/>
      <c r="H216" s="41">
        <f>G216*B216</f>
        <v>0</v>
      </c>
      <c r="I216" s="43"/>
      <c r="J216" s="54">
        <f>I216*B216</f>
        <v>0</v>
      </c>
    </row>
    <row r="217" spans="1:10" ht="19.5" customHeight="1" x14ac:dyDescent="0.2">
      <c r="A217" s="59" t="s">
        <v>49</v>
      </c>
      <c r="B217" s="41">
        <v>1</v>
      </c>
      <c r="C217" s="42"/>
      <c r="D217" s="41">
        <f>B217*C217</f>
        <v>0</v>
      </c>
      <c r="E217" s="43"/>
      <c r="F217" s="41">
        <f>E217*B217</f>
        <v>0</v>
      </c>
      <c r="G217" s="43"/>
      <c r="H217" s="41">
        <f>G217*B217</f>
        <v>0</v>
      </c>
      <c r="I217" s="43"/>
      <c r="J217" s="54">
        <f>I217*B217</f>
        <v>0</v>
      </c>
    </row>
    <row r="218" spans="1:10" ht="19.5" customHeight="1" x14ac:dyDescent="0.2">
      <c r="A218" s="205" t="s">
        <v>233</v>
      </c>
      <c r="B218" s="206"/>
      <c r="C218" s="206"/>
      <c r="D218" s="206"/>
      <c r="E218" s="206"/>
      <c r="F218" s="206"/>
      <c r="G218" s="206"/>
      <c r="H218" s="206"/>
      <c r="I218" s="206"/>
      <c r="J218" s="207"/>
    </row>
    <row r="219" spans="1:10" s="166" customFormat="1" ht="19.5" customHeight="1" x14ac:dyDescent="0.2">
      <c r="A219" s="235" t="s">
        <v>119</v>
      </c>
      <c r="B219" s="236"/>
      <c r="C219" s="236"/>
      <c r="D219" s="236"/>
      <c r="E219" s="236"/>
      <c r="F219" s="236"/>
      <c r="G219" s="236"/>
      <c r="H219" s="236"/>
      <c r="I219" s="236"/>
      <c r="J219" s="238"/>
    </row>
    <row r="220" spans="1:10" ht="19.5" customHeight="1" x14ac:dyDescent="0.2">
      <c r="A220" s="53" t="s">
        <v>47</v>
      </c>
      <c r="B220" s="41">
        <v>2</v>
      </c>
      <c r="C220" s="42"/>
      <c r="D220" s="41">
        <f>B220*C220</f>
        <v>0</v>
      </c>
      <c r="E220" s="43"/>
      <c r="F220" s="41">
        <f>E220*B220</f>
        <v>0</v>
      </c>
      <c r="G220" s="43"/>
      <c r="H220" s="41">
        <f>G220*B220</f>
        <v>0</v>
      </c>
      <c r="I220" s="43"/>
      <c r="J220" s="54">
        <f>I220*B220</f>
        <v>0</v>
      </c>
    </row>
    <row r="221" spans="1:10" ht="19.5" customHeight="1" x14ac:dyDescent="0.2">
      <c r="A221" s="53" t="s">
        <v>49</v>
      </c>
      <c r="B221" s="41">
        <v>1</v>
      </c>
      <c r="C221" s="42"/>
      <c r="D221" s="41">
        <f>B221*C221</f>
        <v>0</v>
      </c>
      <c r="E221" s="43"/>
      <c r="F221" s="41">
        <f>E221*B221</f>
        <v>0</v>
      </c>
      <c r="G221" s="43"/>
      <c r="H221" s="41">
        <f>G221*B221</f>
        <v>0</v>
      </c>
      <c r="I221" s="43"/>
      <c r="J221" s="54">
        <f>I221*B221</f>
        <v>0</v>
      </c>
    </row>
    <row r="222" spans="1:10" ht="19.5" customHeight="1" x14ac:dyDescent="0.2">
      <c r="A222" s="215" t="s">
        <v>120</v>
      </c>
      <c r="B222" s="216"/>
      <c r="C222" s="216"/>
      <c r="D222" s="216"/>
      <c r="E222" s="216"/>
      <c r="F222" s="216"/>
      <c r="G222" s="216"/>
      <c r="H222" s="216"/>
      <c r="I222" s="216"/>
      <c r="J222" s="217"/>
    </row>
    <row r="223" spans="1:10" s="166" customFormat="1" ht="19.5" customHeight="1" x14ac:dyDescent="0.2">
      <c r="A223" s="167" t="s">
        <v>48</v>
      </c>
      <c r="B223" s="168">
        <v>1</v>
      </c>
      <c r="C223" s="169"/>
      <c r="D223" s="168">
        <f>B223*C223</f>
        <v>0</v>
      </c>
      <c r="E223" s="170"/>
      <c r="F223" s="168">
        <f>E223*B223</f>
        <v>0</v>
      </c>
      <c r="G223" s="170"/>
      <c r="H223" s="168">
        <f>G223*B223</f>
        <v>0</v>
      </c>
      <c r="I223" s="170"/>
      <c r="J223" s="171">
        <f>I223*B223</f>
        <v>0</v>
      </c>
    </row>
    <row r="224" spans="1:10" s="166" customFormat="1" ht="19.5" customHeight="1" x14ac:dyDescent="0.2">
      <c r="A224" s="167" t="s">
        <v>331</v>
      </c>
      <c r="B224" s="168">
        <v>0.75</v>
      </c>
      <c r="C224" s="169"/>
      <c r="D224" s="168">
        <f t="shared" ref="D224:D226" si="45">B224*C224</f>
        <v>0</v>
      </c>
      <c r="E224" s="170"/>
      <c r="F224" s="168">
        <f t="shared" ref="F224:F226" si="46">E224*B224</f>
        <v>0</v>
      </c>
      <c r="G224" s="170"/>
      <c r="H224" s="168">
        <f t="shared" ref="H224:H226" si="47">G224*B224</f>
        <v>0</v>
      </c>
      <c r="I224" s="170"/>
      <c r="J224" s="171">
        <f t="shared" ref="J224:J226" si="48">I224*B224</f>
        <v>0</v>
      </c>
    </row>
    <row r="225" spans="1:10" s="166" customFormat="1" ht="19.5" customHeight="1" x14ac:dyDescent="0.2">
      <c r="A225" s="167" t="s">
        <v>332</v>
      </c>
      <c r="B225" s="168">
        <v>0.5</v>
      </c>
      <c r="C225" s="169"/>
      <c r="D225" s="168">
        <f t="shared" si="45"/>
        <v>0</v>
      </c>
      <c r="E225" s="170"/>
      <c r="F225" s="168">
        <f t="shared" si="46"/>
        <v>0</v>
      </c>
      <c r="G225" s="170"/>
      <c r="H225" s="168">
        <f t="shared" si="47"/>
        <v>0</v>
      </c>
      <c r="I225" s="170"/>
      <c r="J225" s="171">
        <f t="shared" si="48"/>
        <v>0</v>
      </c>
    </row>
    <row r="226" spans="1:10" s="166" customFormat="1" ht="19.5" customHeight="1" x14ac:dyDescent="0.2">
      <c r="A226" s="167" t="s">
        <v>333</v>
      </c>
      <c r="B226" s="168">
        <v>0.25</v>
      </c>
      <c r="C226" s="169"/>
      <c r="D226" s="168">
        <f t="shared" si="45"/>
        <v>0</v>
      </c>
      <c r="E226" s="170"/>
      <c r="F226" s="168">
        <f t="shared" si="46"/>
        <v>0</v>
      </c>
      <c r="G226" s="170"/>
      <c r="H226" s="168">
        <f t="shared" si="47"/>
        <v>0</v>
      </c>
      <c r="I226" s="170"/>
      <c r="J226" s="171">
        <f t="shared" si="48"/>
        <v>0</v>
      </c>
    </row>
    <row r="227" spans="1:10" s="166" customFormat="1" ht="19.5" customHeight="1" x14ac:dyDescent="0.2">
      <c r="A227" s="235" t="s">
        <v>234</v>
      </c>
      <c r="B227" s="236"/>
      <c r="C227" s="236"/>
      <c r="D227" s="236"/>
      <c r="E227" s="236"/>
      <c r="F227" s="236"/>
      <c r="G227" s="236"/>
      <c r="H227" s="236"/>
      <c r="I227" s="237"/>
      <c r="J227" s="172"/>
    </row>
    <row r="228" spans="1:10" s="166" customFormat="1" ht="19.5" customHeight="1" x14ac:dyDescent="0.2">
      <c r="A228" s="167" t="s">
        <v>48</v>
      </c>
      <c r="B228" s="168">
        <v>1</v>
      </c>
      <c r="C228" s="169"/>
      <c r="D228" s="168">
        <f>B228*C228</f>
        <v>0</v>
      </c>
      <c r="E228" s="170"/>
      <c r="F228" s="168">
        <f>E228*B228</f>
        <v>0</v>
      </c>
      <c r="G228" s="170"/>
      <c r="H228" s="168">
        <f>G228*B228</f>
        <v>0</v>
      </c>
      <c r="I228" s="170"/>
      <c r="J228" s="171">
        <f>I228*B228</f>
        <v>0</v>
      </c>
    </row>
    <row r="229" spans="1:10" s="166" customFormat="1" ht="19.5" customHeight="1" x14ac:dyDescent="0.2">
      <c r="A229" s="167" t="s">
        <v>331</v>
      </c>
      <c r="B229" s="168">
        <v>0.75</v>
      </c>
      <c r="C229" s="169"/>
      <c r="D229" s="168">
        <f t="shared" ref="D229:D231" si="49">B229*C229</f>
        <v>0</v>
      </c>
      <c r="E229" s="170"/>
      <c r="F229" s="168">
        <f t="shared" ref="F229:F231" si="50">E229*B229</f>
        <v>0</v>
      </c>
      <c r="G229" s="170"/>
      <c r="H229" s="168">
        <f t="shared" ref="H229:H231" si="51">G229*B229</f>
        <v>0</v>
      </c>
      <c r="I229" s="170"/>
      <c r="J229" s="171">
        <f t="shared" ref="J229:J231" si="52">I229*B229</f>
        <v>0</v>
      </c>
    </row>
    <row r="230" spans="1:10" s="166" customFormat="1" ht="19.5" customHeight="1" x14ac:dyDescent="0.2">
      <c r="A230" s="167" t="s">
        <v>332</v>
      </c>
      <c r="B230" s="168">
        <v>0.5</v>
      </c>
      <c r="C230" s="169"/>
      <c r="D230" s="168">
        <f t="shared" si="49"/>
        <v>0</v>
      </c>
      <c r="E230" s="170"/>
      <c r="F230" s="168">
        <f t="shared" si="50"/>
        <v>0</v>
      </c>
      <c r="G230" s="170"/>
      <c r="H230" s="168">
        <f t="shared" si="51"/>
        <v>0</v>
      </c>
      <c r="I230" s="170"/>
      <c r="J230" s="171">
        <f t="shared" si="52"/>
        <v>0</v>
      </c>
    </row>
    <row r="231" spans="1:10" s="166" customFormat="1" ht="19.5" customHeight="1" x14ac:dyDescent="0.2">
      <c r="A231" s="167" t="s">
        <v>333</v>
      </c>
      <c r="B231" s="168">
        <v>0.25</v>
      </c>
      <c r="C231" s="169"/>
      <c r="D231" s="168">
        <f t="shared" si="49"/>
        <v>0</v>
      </c>
      <c r="E231" s="170"/>
      <c r="F231" s="168">
        <f t="shared" si="50"/>
        <v>0</v>
      </c>
      <c r="G231" s="170"/>
      <c r="H231" s="168">
        <f t="shared" si="51"/>
        <v>0</v>
      </c>
      <c r="I231" s="170"/>
      <c r="J231" s="171">
        <f t="shared" si="52"/>
        <v>0</v>
      </c>
    </row>
    <row r="232" spans="1:10" s="166" customFormat="1" ht="19.5" customHeight="1" x14ac:dyDescent="0.2">
      <c r="A232" s="235" t="s">
        <v>334</v>
      </c>
      <c r="B232" s="236"/>
      <c r="C232" s="236"/>
      <c r="D232" s="236"/>
      <c r="E232" s="236"/>
      <c r="F232" s="236"/>
      <c r="G232" s="236"/>
      <c r="H232" s="236"/>
      <c r="I232" s="237"/>
      <c r="J232" s="172"/>
    </row>
    <row r="233" spans="1:10" s="166" customFormat="1" ht="19.5" customHeight="1" x14ac:dyDescent="0.2">
      <c r="A233" s="167" t="s">
        <v>46</v>
      </c>
      <c r="B233" s="168">
        <v>3</v>
      </c>
      <c r="C233" s="169"/>
      <c r="D233" s="168">
        <f>B233*C233</f>
        <v>0</v>
      </c>
      <c r="E233" s="170"/>
      <c r="F233" s="168">
        <f>E233*B233</f>
        <v>0</v>
      </c>
      <c r="G233" s="170"/>
      <c r="H233" s="168">
        <f>G233*B233</f>
        <v>0</v>
      </c>
      <c r="I233" s="170"/>
      <c r="J233" s="171">
        <f>I233*B233</f>
        <v>0</v>
      </c>
    </row>
    <row r="234" spans="1:10" s="166" customFormat="1" ht="19.5" customHeight="1" x14ac:dyDescent="0.2">
      <c r="A234" s="167" t="s">
        <v>47</v>
      </c>
      <c r="B234" s="168">
        <v>2</v>
      </c>
      <c r="C234" s="169"/>
      <c r="D234" s="168">
        <f t="shared" ref="D234:D235" si="53">B234*C234</f>
        <v>0</v>
      </c>
      <c r="E234" s="170"/>
      <c r="F234" s="168">
        <f t="shared" ref="F234:F235" si="54">E234*B234</f>
        <v>0</v>
      </c>
      <c r="G234" s="170"/>
      <c r="H234" s="168">
        <f t="shared" ref="H234:H235" si="55">G234*B234</f>
        <v>0</v>
      </c>
      <c r="I234" s="170"/>
      <c r="J234" s="171">
        <f t="shared" ref="J234:J235" si="56">I234*B234</f>
        <v>0</v>
      </c>
    </row>
    <row r="235" spans="1:10" s="166" customFormat="1" ht="19.5" customHeight="1" x14ac:dyDescent="0.2">
      <c r="A235" s="167" t="s">
        <v>48</v>
      </c>
      <c r="B235" s="168">
        <v>1</v>
      </c>
      <c r="C235" s="169"/>
      <c r="D235" s="168">
        <f t="shared" si="53"/>
        <v>0</v>
      </c>
      <c r="E235" s="170"/>
      <c r="F235" s="168">
        <f t="shared" si="54"/>
        <v>0</v>
      </c>
      <c r="G235" s="170"/>
      <c r="H235" s="168">
        <f t="shared" si="55"/>
        <v>0</v>
      </c>
      <c r="I235" s="170"/>
      <c r="J235" s="171">
        <f t="shared" si="56"/>
        <v>0</v>
      </c>
    </row>
    <row r="236" spans="1:10" ht="19.5" customHeight="1" x14ac:dyDescent="0.2">
      <c r="A236" s="205" t="s">
        <v>315</v>
      </c>
      <c r="B236" s="206"/>
      <c r="C236" s="206"/>
      <c r="D236" s="206"/>
      <c r="E236" s="206"/>
      <c r="F236" s="206"/>
      <c r="G236" s="206"/>
      <c r="H236" s="206"/>
      <c r="I236" s="206"/>
      <c r="J236" s="207"/>
    </row>
    <row r="237" spans="1:10" ht="19.5" customHeight="1" x14ac:dyDescent="0.2">
      <c r="A237" s="59" t="s">
        <v>47</v>
      </c>
      <c r="B237" s="41">
        <v>2</v>
      </c>
      <c r="C237" s="42"/>
      <c r="D237" s="41">
        <f>B237*C237</f>
        <v>0</v>
      </c>
      <c r="E237" s="43"/>
      <c r="F237" s="41">
        <f>E237*B237</f>
        <v>0</v>
      </c>
      <c r="G237" s="43"/>
      <c r="H237" s="41">
        <f>G237*B237</f>
        <v>0</v>
      </c>
      <c r="I237" s="43"/>
      <c r="J237" s="54">
        <f>I237*B237</f>
        <v>0</v>
      </c>
    </row>
    <row r="238" spans="1:10" ht="19.5" customHeight="1" x14ac:dyDescent="0.2">
      <c r="A238" s="59" t="s">
        <v>49</v>
      </c>
      <c r="B238" s="41">
        <v>1</v>
      </c>
      <c r="C238" s="42"/>
      <c r="D238" s="41">
        <f>B238*C238</f>
        <v>0</v>
      </c>
      <c r="E238" s="43"/>
      <c r="F238" s="41">
        <f>E238*B238</f>
        <v>0</v>
      </c>
      <c r="G238" s="43"/>
      <c r="H238" s="41">
        <f>G238*B238</f>
        <v>0</v>
      </c>
      <c r="I238" s="43"/>
      <c r="J238" s="54">
        <f>I238*B238</f>
        <v>0</v>
      </c>
    </row>
    <row r="239" spans="1:10" ht="19.5" customHeight="1" x14ac:dyDescent="0.2">
      <c r="A239" s="205" t="s">
        <v>316</v>
      </c>
      <c r="B239" s="206"/>
      <c r="C239" s="206"/>
      <c r="D239" s="206"/>
      <c r="E239" s="206"/>
      <c r="F239" s="206"/>
      <c r="G239" s="206"/>
      <c r="H239" s="206"/>
      <c r="I239" s="206"/>
      <c r="J239" s="207"/>
    </row>
    <row r="240" spans="1:10" ht="19.5" customHeight="1" x14ac:dyDescent="0.2">
      <c r="A240" s="59" t="s">
        <v>47</v>
      </c>
      <c r="B240" s="41">
        <v>2</v>
      </c>
      <c r="C240" s="42"/>
      <c r="D240" s="41">
        <f>B240*C240</f>
        <v>0</v>
      </c>
      <c r="E240" s="43"/>
      <c r="F240" s="41">
        <f>E240*B240</f>
        <v>0</v>
      </c>
      <c r="G240" s="43"/>
      <c r="H240" s="41">
        <f>G240*B240</f>
        <v>0</v>
      </c>
      <c r="I240" s="43"/>
      <c r="J240" s="54">
        <f>I240*B240</f>
        <v>0</v>
      </c>
    </row>
    <row r="241" spans="1:10" ht="19.5" customHeight="1" x14ac:dyDescent="0.2">
      <c r="A241" s="59" t="s">
        <v>49</v>
      </c>
      <c r="B241" s="41">
        <v>1</v>
      </c>
      <c r="C241" s="42"/>
      <c r="D241" s="41">
        <f>B241*C241</f>
        <v>0</v>
      </c>
      <c r="E241" s="43"/>
      <c r="F241" s="41">
        <f>E241*B241</f>
        <v>0</v>
      </c>
      <c r="G241" s="43"/>
      <c r="H241" s="41">
        <f>G241*B241</f>
        <v>0</v>
      </c>
      <c r="I241" s="43"/>
      <c r="J241" s="54">
        <f>I241*B241</f>
        <v>0</v>
      </c>
    </row>
    <row r="242" spans="1:10" ht="19.5" customHeight="1" x14ac:dyDescent="0.2">
      <c r="A242" s="205" t="s">
        <v>317</v>
      </c>
      <c r="B242" s="206"/>
      <c r="C242" s="206"/>
      <c r="D242" s="206"/>
      <c r="E242" s="206"/>
      <c r="F242" s="206"/>
      <c r="G242" s="206"/>
      <c r="H242" s="206"/>
      <c r="I242" s="206"/>
      <c r="J242" s="207"/>
    </row>
    <row r="243" spans="1:10" ht="19.5" customHeight="1" x14ac:dyDescent="0.2">
      <c r="A243" s="59" t="s">
        <v>46</v>
      </c>
      <c r="B243" s="41">
        <v>3</v>
      </c>
      <c r="C243" s="42"/>
      <c r="D243" s="41">
        <f>B243*C243</f>
        <v>0</v>
      </c>
      <c r="E243" s="43"/>
      <c r="F243" s="41">
        <f>E243*B243</f>
        <v>0</v>
      </c>
      <c r="G243" s="43"/>
      <c r="H243" s="41">
        <f>G243*B243</f>
        <v>0</v>
      </c>
      <c r="I243" s="43"/>
      <c r="J243" s="54">
        <f>I243*B243</f>
        <v>0</v>
      </c>
    </row>
    <row r="244" spans="1:10" ht="19.5" customHeight="1" x14ac:dyDescent="0.2">
      <c r="A244" s="59" t="s">
        <v>47</v>
      </c>
      <c r="B244" s="41">
        <v>2</v>
      </c>
      <c r="C244" s="42"/>
      <c r="D244" s="41">
        <f>B244*C244</f>
        <v>0</v>
      </c>
      <c r="E244" s="43"/>
      <c r="F244" s="41">
        <f>E244*B244</f>
        <v>0</v>
      </c>
      <c r="G244" s="43"/>
      <c r="H244" s="41">
        <f>G244*B244</f>
        <v>0</v>
      </c>
      <c r="I244" s="43"/>
      <c r="J244" s="54">
        <f>I244*B244</f>
        <v>0</v>
      </c>
    </row>
    <row r="245" spans="1:10" ht="19.5" customHeight="1" x14ac:dyDescent="0.2">
      <c r="A245" s="59" t="s">
        <v>49</v>
      </c>
      <c r="B245" s="41">
        <v>1</v>
      </c>
      <c r="C245" s="42"/>
      <c r="D245" s="41">
        <f>B245*C245</f>
        <v>0</v>
      </c>
      <c r="E245" s="43"/>
      <c r="F245" s="41">
        <f>E245*B245</f>
        <v>0</v>
      </c>
      <c r="G245" s="43"/>
      <c r="H245" s="41">
        <f>G245*B245</f>
        <v>0</v>
      </c>
      <c r="I245" s="43"/>
      <c r="J245" s="54">
        <f>I245*B245</f>
        <v>0</v>
      </c>
    </row>
    <row r="246" spans="1:10" ht="19.5" customHeight="1" x14ac:dyDescent="0.2">
      <c r="A246" s="205" t="s">
        <v>318</v>
      </c>
      <c r="B246" s="206"/>
      <c r="C246" s="206"/>
      <c r="D246" s="206"/>
      <c r="E246" s="206"/>
      <c r="F246" s="206"/>
      <c r="G246" s="206"/>
      <c r="H246" s="206"/>
      <c r="I246" s="206"/>
      <c r="J246" s="207"/>
    </row>
    <row r="247" spans="1:10" ht="19.5" customHeight="1" x14ac:dyDescent="0.2">
      <c r="A247" s="215" t="s">
        <v>76</v>
      </c>
      <c r="B247" s="216"/>
      <c r="C247" s="216"/>
      <c r="D247" s="216"/>
      <c r="E247" s="216"/>
      <c r="F247" s="216"/>
      <c r="G247" s="216"/>
      <c r="H247" s="216"/>
      <c r="I247" s="216"/>
      <c r="J247" s="217"/>
    </row>
    <row r="248" spans="1:10" ht="19.5" customHeight="1" x14ac:dyDescent="0.2">
      <c r="A248" s="59" t="s">
        <v>75</v>
      </c>
      <c r="B248" s="41">
        <v>8</v>
      </c>
      <c r="C248" s="42"/>
      <c r="D248" s="41">
        <f t="shared" ref="D248:D255" si="57">B248*C248</f>
        <v>0</v>
      </c>
      <c r="E248" s="43"/>
      <c r="F248" s="41">
        <f t="shared" ref="F248:F255" si="58">E248*B248</f>
        <v>0</v>
      </c>
      <c r="G248" s="43"/>
      <c r="H248" s="41">
        <f t="shared" ref="H248:H255" si="59">G248*B248</f>
        <v>0</v>
      </c>
      <c r="I248" s="43"/>
      <c r="J248" s="54">
        <f t="shared" ref="J248:J255" si="60">I248*B248</f>
        <v>0</v>
      </c>
    </row>
    <row r="249" spans="1:10" ht="19.5" customHeight="1" x14ac:dyDescent="0.2">
      <c r="A249" s="59" t="s">
        <v>63</v>
      </c>
      <c r="B249" s="41">
        <v>7</v>
      </c>
      <c r="C249" s="42"/>
      <c r="D249" s="41">
        <f t="shared" si="57"/>
        <v>0</v>
      </c>
      <c r="E249" s="43"/>
      <c r="F249" s="41">
        <f t="shared" si="58"/>
        <v>0</v>
      </c>
      <c r="G249" s="43"/>
      <c r="H249" s="41">
        <f t="shared" si="59"/>
        <v>0</v>
      </c>
      <c r="I249" s="43"/>
      <c r="J249" s="54">
        <f t="shared" si="60"/>
        <v>0</v>
      </c>
    </row>
    <row r="250" spans="1:10" ht="19.5" customHeight="1" x14ac:dyDescent="0.2">
      <c r="A250" s="59" t="s">
        <v>43</v>
      </c>
      <c r="B250" s="41">
        <v>6</v>
      </c>
      <c r="C250" s="42"/>
      <c r="D250" s="41">
        <f t="shared" si="57"/>
        <v>0</v>
      </c>
      <c r="E250" s="43"/>
      <c r="F250" s="41">
        <f t="shared" si="58"/>
        <v>0</v>
      </c>
      <c r="G250" s="43"/>
      <c r="H250" s="41">
        <f t="shared" si="59"/>
        <v>0</v>
      </c>
      <c r="I250" s="43"/>
      <c r="J250" s="54">
        <f t="shared" si="60"/>
        <v>0</v>
      </c>
    </row>
    <row r="251" spans="1:10" ht="19.5" customHeight="1" x14ac:dyDescent="0.2">
      <c r="A251" s="59" t="s">
        <v>44</v>
      </c>
      <c r="B251" s="41">
        <v>5</v>
      </c>
      <c r="C251" s="42"/>
      <c r="D251" s="41">
        <f t="shared" si="57"/>
        <v>0</v>
      </c>
      <c r="E251" s="43"/>
      <c r="F251" s="41">
        <f t="shared" si="58"/>
        <v>0</v>
      </c>
      <c r="G251" s="43"/>
      <c r="H251" s="41">
        <f t="shared" si="59"/>
        <v>0</v>
      </c>
      <c r="I251" s="43"/>
      <c r="J251" s="54">
        <f t="shared" si="60"/>
        <v>0</v>
      </c>
    </row>
    <row r="252" spans="1:10" ht="19.5" customHeight="1" x14ac:dyDescent="0.2">
      <c r="A252" s="59" t="s">
        <v>45</v>
      </c>
      <c r="B252" s="41">
        <v>4</v>
      </c>
      <c r="C252" s="42"/>
      <c r="D252" s="41">
        <f t="shared" si="57"/>
        <v>0</v>
      </c>
      <c r="E252" s="43"/>
      <c r="F252" s="41">
        <f t="shared" si="58"/>
        <v>0</v>
      </c>
      <c r="G252" s="43"/>
      <c r="H252" s="41">
        <f t="shared" si="59"/>
        <v>0</v>
      </c>
      <c r="I252" s="43"/>
      <c r="J252" s="54">
        <f t="shared" si="60"/>
        <v>0</v>
      </c>
    </row>
    <row r="253" spans="1:10" ht="19.5" customHeight="1" x14ac:dyDescent="0.2">
      <c r="A253" s="59" t="s">
        <v>46</v>
      </c>
      <c r="B253" s="41">
        <v>3</v>
      </c>
      <c r="C253" s="42"/>
      <c r="D253" s="41">
        <f t="shared" si="57"/>
        <v>0</v>
      </c>
      <c r="E253" s="43"/>
      <c r="F253" s="41">
        <f t="shared" si="58"/>
        <v>0</v>
      </c>
      <c r="G253" s="43"/>
      <c r="H253" s="41">
        <f t="shared" si="59"/>
        <v>0</v>
      </c>
      <c r="I253" s="43"/>
      <c r="J253" s="54">
        <f t="shared" si="60"/>
        <v>0</v>
      </c>
    </row>
    <row r="254" spans="1:10" ht="19.5" customHeight="1" x14ac:dyDescent="0.2">
      <c r="A254" s="59" t="s">
        <v>47</v>
      </c>
      <c r="B254" s="41">
        <v>2</v>
      </c>
      <c r="C254" s="42"/>
      <c r="D254" s="41">
        <f t="shared" si="57"/>
        <v>0</v>
      </c>
      <c r="E254" s="43"/>
      <c r="F254" s="41">
        <f t="shared" si="58"/>
        <v>0</v>
      </c>
      <c r="G254" s="43"/>
      <c r="H254" s="41">
        <f t="shared" si="59"/>
        <v>0</v>
      </c>
      <c r="I254" s="43"/>
      <c r="J254" s="54">
        <f t="shared" si="60"/>
        <v>0</v>
      </c>
    </row>
    <row r="255" spans="1:10" ht="19.5" customHeight="1" x14ac:dyDescent="0.2">
      <c r="A255" s="59" t="s">
        <v>49</v>
      </c>
      <c r="B255" s="41">
        <v>1</v>
      </c>
      <c r="C255" s="42"/>
      <c r="D255" s="41">
        <f t="shared" si="57"/>
        <v>0</v>
      </c>
      <c r="E255" s="43"/>
      <c r="F255" s="41">
        <f t="shared" si="58"/>
        <v>0</v>
      </c>
      <c r="G255" s="43"/>
      <c r="H255" s="41">
        <f t="shared" si="59"/>
        <v>0</v>
      </c>
      <c r="I255" s="43"/>
      <c r="J255" s="54">
        <f t="shared" si="60"/>
        <v>0</v>
      </c>
    </row>
    <row r="256" spans="1:10" ht="19.5" customHeight="1" x14ac:dyDescent="0.2">
      <c r="A256" s="215" t="s">
        <v>77</v>
      </c>
      <c r="B256" s="216"/>
      <c r="C256" s="216"/>
      <c r="D256" s="216"/>
      <c r="E256" s="216"/>
      <c r="F256" s="216"/>
      <c r="G256" s="216"/>
      <c r="H256" s="216"/>
      <c r="I256" s="216"/>
      <c r="J256" s="217"/>
    </row>
    <row r="257" spans="1:10" ht="19.5" customHeight="1" x14ac:dyDescent="0.2">
      <c r="A257" s="59" t="s">
        <v>45</v>
      </c>
      <c r="B257" s="41">
        <v>4</v>
      </c>
      <c r="C257" s="42"/>
      <c r="D257" s="41">
        <f>B257*C257</f>
        <v>0</v>
      </c>
      <c r="E257" s="43"/>
      <c r="F257" s="41">
        <f>E257*B257</f>
        <v>0</v>
      </c>
      <c r="G257" s="43"/>
      <c r="H257" s="41">
        <f>G257*B257</f>
        <v>0</v>
      </c>
      <c r="I257" s="43"/>
      <c r="J257" s="54">
        <f>I257*B257</f>
        <v>0</v>
      </c>
    </row>
    <row r="258" spans="1:10" ht="19.5" customHeight="1" x14ac:dyDescent="0.2">
      <c r="A258" s="59" t="s">
        <v>46</v>
      </c>
      <c r="B258" s="41">
        <v>3</v>
      </c>
      <c r="C258" s="42"/>
      <c r="D258" s="41">
        <f>B258*C258</f>
        <v>0</v>
      </c>
      <c r="E258" s="43"/>
      <c r="F258" s="41">
        <f>E258*B258</f>
        <v>0</v>
      </c>
      <c r="G258" s="43"/>
      <c r="H258" s="41">
        <f>G258*B258</f>
        <v>0</v>
      </c>
      <c r="I258" s="43"/>
      <c r="J258" s="54">
        <f>I258*B258</f>
        <v>0</v>
      </c>
    </row>
    <row r="259" spans="1:10" ht="19.5" customHeight="1" x14ac:dyDescent="0.2">
      <c r="A259" s="59" t="s">
        <v>47</v>
      </c>
      <c r="B259" s="41">
        <v>2</v>
      </c>
      <c r="C259" s="42"/>
      <c r="D259" s="41">
        <f>B259*C259</f>
        <v>0</v>
      </c>
      <c r="E259" s="43"/>
      <c r="F259" s="41">
        <f>E259*B259</f>
        <v>0</v>
      </c>
      <c r="G259" s="43"/>
      <c r="H259" s="41">
        <f>G259*B259</f>
        <v>0</v>
      </c>
      <c r="I259" s="43"/>
      <c r="J259" s="54">
        <f>I259*B259</f>
        <v>0</v>
      </c>
    </row>
    <row r="260" spans="1:10" ht="19.5" customHeight="1" x14ac:dyDescent="0.2">
      <c r="A260" s="59" t="s">
        <v>49</v>
      </c>
      <c r="B260" s="41">
        <v>1</v>
      </c>
      <c r="C260" s="42"/>
      <c r="D260" s="41">
        <f>B260*C260</f>
        <v>0</v>
      </c>
      <c r="E260" s="43"/>
      <c r="F260" s="41">
        <f>E260*B260</f>
        <v>0</v>
      </c>
      <c r="G260" s="43"/>
      <c r="H260" s="41">
        <f>G260*B260</f>
        <v>0</v>
      </c>
      <c r="I260" s="43"/>
      <c r="J260" s="54">
        <f>I260*B260</f>
        <v>0</v>
      </c>
    </row>
    <row r="261" spans="1:10" ht="19.5" customHeight="1" x14ac:dyDescent="0.2">
      <c r="A261" s="239" t="s">
        <v>78</v>
      </c>
      <c r="B261" s="240"/>
      <c r="C261" s="240"/>
      <c r="D261" s="240"/>
      <c r="E261" s="240"/>
      <c r="F261" s="240"/>
      <c r="G261" s="240"/>
      <c r="H261" s="240"/>
      <c r="I261" s="240"/>
      <c r="J261" s="241"/>
    </row>
    <row r="262" spans="1:10" s="166" customFormat="1" ht="19.5" customHeight="1" x14ac:dyDescent="0.2">
      <c r="A262" s="177" t="s">
        <v>106</v>
      </c>
      <c r="B262" s="168">
        <v>10</v>
      </c>
      <c r="C262" s="169"/>
      <c r="D262" s="168">
        <f t="shared" ref="D262:D271" si="61">B262*C262</f>
        <v>0</v>
      </c>
      <c r="E262" s="170"/>
      <c r="F262" s="168">
        <f t="shared" ref="F262:F271" si="62">E262*B262</f>
        <v>0</v>
      </c>
      <c r="G262" s="170"/>
      <c r="H262" s="168">
        <f t="shared" ref="H262:H271" si="63">G262*B262</f>
        <v>0</v>
      </c>
      <c r="I262" s="170"/>
      <c r="J262" s="171">
        <f t="shared" ref="J262:J271" si="64">I262*B262</f>
        <v>0</v>
      </c>
    </row>
    <row r="263" spans="1:10" s="166" customFormat="1" ht="19.5" customHeight="1" x14ac:dyDescent="0.2">
      <c r="A263" s="177" t="s">
        <v>107</v>
      </c>
      <c r="B263" s="168">
        <v>9</v>
      </c>
      <c r="C263" s="169"/>
      <c r="D263" s="168">
        <f t="shared" si="61"/>
        <v>0</v>
      </c>
      <c r="E263" s="170"/>
      <c r="F263" s="168">
        <f t="shared" si="62"/>
        <v>0</v>
      </c>
      <c r="G263" s="170"/>
      <c r="H263" s="168">
        <f t="shared" si="63"/>
        <v>0</v>
      </c>
      <c r="I263" s="170"/>
      <c r="J263" s="171">
        <f t="shared" si="64"/>
        <v>0</v>
      </c>
    </row>
    <row r="264" spans="1:10" s="166" customFormat="1" ht="19.5" customHeight="1" x14ac:dyDescent="0.2">
      <c r="A264" s="177" t="s">
        <v>75</v>
      </c>
      <c r="B264" s="168">
        <v>8</v>
      </c>
      <c r="C264" s="169"/>
      <c r="D264" s="168">
        <f t="shared" ref="D264:D265" si="65">B264*C264</f>
        <v>0</v>
      </c>
      <c r="E264" s="170"/>
      <c r="F264" s="168">
        <f t="shared" ref="F264:F265" si="66">E264*B264</f>
        <v>0</v>
      </c>
      <c r="G264" s="170"/>
      <c r="H264" s="168">
        <f t="shared" ref="H264:H265" si="67">G264*B264</f>
        <v>0</v>
      </c>
      <c r="I264" s="170"/>
      <c r="J264" s="171">
        <f t="shared" ref="J264:J265" si="68">I264*B264</f>
        <v>0</v>
      </c>
    </row>
    <row r="265" spans="1:10" s="166" customFormat="1" ht="19.5" customHeight="1" x14ac:dyDescent="0.2">
      <c r="A265" s="177" t="s">
        <v>63</v>
      </c>
      <c r="B265" s="168">
        <v>7</v>
      </c>
      <c r="C265" s="169"/>
      <c r="D265" s="168">
        <f t="shared" si="65"/>
        <v>0</v>
      </c>
      <c r="E265" s="170"/>
      <c r="F265" s="168">
        <f t="shared" si="66"/>
        <v>0</v>
      </c>
      <c r="G265" s="170"/>
      <c r="H265" s="168">
        <f t="shared" si="67"/>
        <v>0</v>
      </c>
      <c r="I265" s="170"/>
      <c r="J265" s="171">
        <f t="shared" si="68"/>
        <v>0</v>
      </c>
    </row>
    <row r="266" spans="1:10" ht="19.5" customHeight="1" x14ac:dyDescent="0.2">
      <c r="A266" s="59" t="s">
        <v>43</v>
      </c>
      <c r="B266" s="41">
        <v>6</v>
      </c>
      <c r="C266" s="42"/>
      <c r="D266" s="41">
        <f t="shared" si="61"/>
        <v>0</v>
      </c>
      <c r="E266" s="43"/>
      <c r="F266" s="41">
        <f t="shared" si="62"/>
        <v>0</v>
      </c>
      <c r="G266" s="43"/>
      <c r="H266" s="41">
        <f t="shared" si="63"/>
        <v>0</v>
      </c>
      <c r="I266" s="43"/>
      <c r="J266" s="54">
        <f t="shared" si="64"/>
        <v>0</v>
      </c>
    </row>
    <row r="267" spans="1:10" ht="19.5" customHeight="1" x14ac:dyDescent="0.2">
      <c r="A267" s="59" t="s">
        <v>44</v>
      </c>
      <c r="B267" s="41">
        <v>5</v>
      </c>
      <c r="C267" s="42"/>
      <c r="D267" s="41">
        <f t="shared" si="61"/>
        <v>0</v>
      </c>
      <c r="E267" s="43"/>
      <c r="F267" s="41">
        <f t="shared" si="62"/>
        <v>0</v>
      </c>
      <c r="G267" s="43"/>
      <c r="H267" s="41">
        <f t="shared" si="63"/>
        <v>0</v>
      </c>
      <c r="I267" s="43"/>
      <c r="J267" s="54">
        <f t="shared" si="64"/>
        <v>0</v>
      </c>
    </row>
    <row r="268" spans="1:10" ht="19.5" customHeight="1" x14ac:dyDescent="0.2">
      <c r="A268" s="59" t="s">
        <v>45</v>
      </c>
      <c r="B268" s="41">
        <v>4</v>
      </c>
      <c r="C268" s="42"/>
      <c r="D268" s="41">
        <f t="shared" si="61"/>
        <v>0</v>
      </c>
      <c r="E268" s="43"/>
      <c r="F268" s="41">
        <f t="shared" si="62"/>
        <v>0</v>
      </c>
      <c r="G268" s="43"/>
      <c r="H268" s="41">
        <f t="shared" si="63"/>
        <v>0</v>
      </c>
      <c r="I268" s="43"/>
      <c r="J268" s="54">
        <f t="shared" si="64"/>
        <v>0</v>
      </c>
    </row>
    <row r="269" spans="1:10" ht="19.5" customHeight="1" x14ac:dyDescent="0.2">
      <c r="A269" s="59" t="s">
        <v>46</v>
      </c>
      <c r="B269" s="41">
        <v>3</v>
      </c>
      <c r="C269" s="42"/>
      <c r="D269" s="41">
        <f t="shared" si="61"/>
        <v>0</v>
      </c>
      <c r="E269" s="43"/>
      <c r="F269" s="41">
        <f t="shared" si="62"/>
        <v>0</v>
      </c>
      <c r="G269" s="43"/>
      <c r="H269" s="41">
        <f t="shared" si="63"/>
        <v>0</v>
      </c>
      <c r="I269" s="43"/>
      <c r="J269" s="54">
        <f t="shared" si="64"/>
        <v>0</v>
      </c>
    </row>
    <row r="270" spans="1:10" ht="19.5" customHeight="1" x14ac:dyDescent="0.2">
      <c r="A270" s="59" t="s">
        <v>47</v>
      </c>
      <c r="B270" s="41">
        <v>2</v>
      </c>
      <c r="C270" s="42"/>
      <c r="D270" s="41">
        <f t="shared" si="61"/>
        <v>0</v>
      </c>
      <c r="E270" s="43"/>
      <c r="F270" s="41">
        <f t="shared" si="62"/>
        <v>0</v>
      </c>
      <c r="G270" s="43"/>
      <c r="H270" s="41">
        <f t="shared" si="63"/>
        <v>0</v>
      </c>
      <c r="I270" s="43"/>
      <c r="J270" s="54">
        <f t="shared" si="64"/>
        <v>0</v>
      </c>
    </row>
    <row r="271" spans="1:10" ht="19.5" customHeight="1" x14ac:dyDescent="0.2">
      <c r="A271" s="59" t="s">
        <v>49</v>
      </c>
      <c r="B271" s="41">
        <v>1</v>
      </c>
      <c r="C271" s="42"/>
      <c r="D271" s="41">
        <f t="shared" si="61"/>
        <v>0</v>
      </c>
      <c r="E271" s="43"/>
      <c r="F271" s="41">
        <f t="shared" si="62"/>
        <v>0</v>
      </c>
      <c r="G271" s="43"/>
      <c r="H271" s="41">
        <f t="shared" si="63"/>
        <v>0</v>
      </c>
      <c r="I271" s="43"/>
      <c r="J271" s="54">
        <f t="shared" si="64"/>
        <v>0</v>
      </c>
    </row>
    <row r="272" spans="1:10" ht="19.5" customHeight="1" x14ac:dyDescent="0.2">
      <c r="A272" s="221" t="s">
        <v>79</v>
      </c>
      <c r="B272" s="222"/>
      <c r="C272" s="222"/>
      <c r="D272" s="222"/>
      <c r="E272" s="222"/>
      <c r="F272" s="222"/>
      <c r="G272" s="222"/>
      <c r="H272" s="222"/>
      <c r="I272" s="222"/>
      <c r="J272" s="223"/>
    </row>
    <row r="273" spans="1:10" ht="19.5" customHeight="1" x14ac:dyDescent="0.2">
      <c r="A273" s="59" t="s">
        <v>45</v>
      </c>
      <c r="B273" s="41">
        <v>4</v>
      </c>
      <c r="C273" s="42"/>
      <c r="D273" s="41">
        <f>B273*C273</f>
        <v>0</v>
      </c>
      <c r="E273" s="43"/>
      <c r="F273" s="41">
        <f>E273*B273</f>
        <v>0</v>
      </c>
      <c r="G273" s="43"/>
      <c r="H273" s="41">
        <f>G273*B273</f>
        <v>0</v>
      </c>
      <c r="I273" s="43"/>
      <c r="J273" s="54">
        <f>I273*B273</f>
        <v>0</v>
      </c>
    </row>
    <row r="274" spans="1:10" ht="19.5" customHeight="1" x14ac:dyDescent="0.2">
      <c r="A274" s="59" t="s">
        <v>46</v>
      </c>
      <c r="B274" s="41">
        <v>3</v>
      </c>
      <c r="C274" s="42"/>
      <c r="D274" s="41">
        <f>B274*C274</f>
        <v>0</v>
      </c>
      <c r="E274" s="43"/>
      <c r="F274" s="41">
        <f>E274*B274</f>
        <v>0</v>
      </c>
      <c r="G274" s="43"/>
      <c r="H274" s="41">
        <f>G274*B274</f>
        <v>0</v>
      </c>
      <c r="I274" s="43"/>
      <c r="J274" s="54">
        <f>I274*B274</f>
        <v>0</v>
      </c>
    </row>
    <row r="275" spans="1:10" ht="19.5" customHeight="1" x14ac:dyDescent="0.2">
      <c r="A275" s="59" t="s">
        <v>47</v>
      </c>
      <c r="B275" s="41">
        <v>2</v>
      </c>
      <c r="C275" s="42"/>
      <c r="D275" s="41">
        <f>B275*C275</f>
        <v>0</v>
      </c>
      <c r="E275" s="43"/>
      <c r="F275" s="41">
        <f>E275*B275</f>
        <v>0</v>
      </c>
      <c r="G275" s="43"/>
      <c r="H275" s="41">
        <f>G275*B275</f>
        <v>0</v>
      </c>
      <c r="I275" s="43"/>
      <c r="J275" s="54">
        <f>I275*B275</f>
        <v>0</v>
      </c>
    </row>
    <row r="276" spans="1:10" ht="19.5" customHeight="1" x14ac:dyDescent="0.2">
      <c r="A276" s="59" t="s">
        <v>49</v>
      </c>
      <c r="B276" s="41">
        <v>1</v>
      </c>
      <c r="C276" s="42"/>
      <c r="D276" s="41">
        <f>B276*C276</f>
        <v>0</v>
      </c>
      <c r="E276" s="43"/>
      <c r="F276" s="41">
        <f>E276*B276</f>
        <v>0</v>
      </c>
      <c r="G276" s="43"/>
      <c r="H276" s="41">
        <f>G276*B276</f>
        <v>0</v>
      </c>
      <c r="I276" s="43"/>
      <c r="J276" s="54">
        <f>I276*B276</f>
        <v>0</v>
      </c>
    </row>
    <row r="277" spans="1:10" ht="19.5" customHeight="1" x14ac:dyDescent="0.2">
      <c r="A277" s="221" t="s">
        <v>80</v>
      </c>
      <c r="B277" s="222"/>
      <c r="C277" s="222"/>
      <c r="D277" s="222"/>
      <c r="E277" s="222"/>
      <c r="F277" s="222"/>
      <c r="G277" s="222"/>
      <c r="H277" s="222"/>
      <c r="I277" s="222"/>
      <c r="J277" s="223"/>
    </row>
    <row r="278" spans="1:10" ht="19.5" customHeight="1" x14ac:dyDescent="0.2">
      <c r="A278" s="59" t="s">
        <v>43</v>
      </c>
      <c r="B278" s="41">
        <v>6</v>
      </c>
      <c r="C278" s="42"/>
      <c r="D278" s="41">
        <f t="shared" ref="D278:D283" si="69">B278*C278</f>
        <v>0</v>
      </c>
      <c r="E278" s="43"/>
      <c r="F278" s="41">
        <f t="shared" ref="F278:F283" si="70">E278*B278</f>
        <v>0</v>
      </c>
      <c r="G278" s="43"/>
      <c r="H278" s="41">
        <f t="shared" ref="H278:H283" si="71">G278*B278</f>
        <v>0</v>
      </c>
      <c r="I278" s="43"/>
      <c r="J278" s="54">
        <f t="shared" ref="J278:J283" si="72">I278*B278</f>
        <v>0</v>
      </c>
    </row>
    <row r="279" spans="1:10" ht="19.5" customHeight="1" x14ac:dyDescent="0.2">
      <c r="A279" s="59" t="s">
        <v>44</v>
      </c>
      <c r="B279" s="41">
        <v>5</v>
      </c>
      <c r="C279" s="42"/>
      <c r="D279" s="41">
        <f t="shared" si="69"/>
        <v>0</v>
      </c>
      <c r="E279" s="43"/>
      <c r="F279" s="41">
        <f t="shared" si="70"/>
        <v>0</v>
      </c>
      <c r="G279" s="43"/>
      <c r="H279" s="41">
        <f t="shared" si="71"/>
        <v>0</v>
      </c>
      <c r="I279" s="43"/>
      <c r="J279" s="54">
        <f t="shared" si="72"/>
        <v>0</v>
      </c>
    </row>
    <row r="280" spans="1:10" ht="19.5" customHeight="1" x14ac:dyDescent="0.2">
      <c r="A280" s="59" t="s">
        <v>45</v>
      </c>
      <c r="B280" s="41">
        <v>4</v>
      </c>
      <c r="C280" s="42"/>
      <c r="D280" s="41">
        <f t="shared" si="69"/>
        <v>0</v>
      </c>
      <c r="E280" s="43"/>
      <c r="F280" s="41">
        <f t="shared" si="70"/>
        <v>0</v>
      </c>
      <c r="G280" s="43"/>
      <c r="H280" s="41">
        <f t="shared" si="71"/>
        <v>0</v>
      </c>
      <c r="I280" s="43"/>
      <c r="J280" s="54">
        <f t="shared" si="72"/>
        <v>0</v>
      </c>
    </row>
    <row r="281" spans="1:10" ht="19.5" customHeight="1" x14ac:dyDescent="0.2">
      <c r="A281" s="59" t="s">
        <v>46</v>
      </c>
      <c r="B281" s="41">
        <v>3</v>
      </c>
      <c r="C281" s="42"/>
      <c r="D281" s="41">
        <f t="shared" si="69"/>
        <v>0</v>
      </c>
      <c r="E281" s="43"/>
      <c r="F281" s="41">
        <f t="shared" si="70"/>
        <v>0</v>
      </c>
      <c r="G281" s="43"/>
      <c r="H281" s="41">
        <f t="shared" si="71"/>
        <v>0</v>
      </c>
      <c r="I281" s="43"/>
      <c r="J281" s="54">
        <f t="shared" si="72"/>
        <v>0</v>
      </c>
    </row>
    <row r="282" spans="1:10" ht="19.5" customHeight="1" x14ac:dyDescent="0.2">
      <c r="A282" s="59" t="s">
        <v>47</v>
      </c>
      <c r="B282" s="41">
        <v>2</v>
      </c>
      <c r="C282" s="42"/>
      <c r="D282" s="41">
        <f t="shared" si="69"/>
        <v>0</v>
      </c>
      <c r="E282" s="43"/>
      <c r="F282" s="41">
        <f t="shared" si="70"/>
        <v>0</v>
      </c>
      <c r="G282" s="43"/>
      <c r="H282" s="41">
        <f t="shared" si="71"/>
        <v>0</v>
      </c>
      <c r="I282" s="43"/>
      <c r="J282" s="54">
        <f t="shared" si="72"/>
        <v>0</v>
      </c>
    </row>
    <row r="283" spans="1:10" ht="19.5" customHeight="1" x14ac:dyDescent="0.2">
      <c r="A283" s="59" t="s">
        <v>49</v>
      </c>
      <c r="B283" s="41">
        <v>1</v>
      </c>
      <c r="C283" s="42"/>
      <c r="D283" s="41">
        <f t="shared" si="69"/>
        <v>0</v>
      </c>
      <c r="E283" s="43"/>
      <c r="F283" s="41">
        <f t="shared" si="70"/>
        <v>0</v>
      </c>
      <c r="G283" s="43"/>
      <c r="H283" s="41">
        <f t="shared" si="71"/>
        <v>0</v>
      </c>
      <c r="I283" s="43"/>
      <c r="J283" s="54">
        <f t="shared" si="72"/>
        <v>0</v>
      </c>
    </row>
    <row r="284" spans="1:10" ht="19.5" customHeight="1" x14ac:dyDescent="0.2">
      <c r="A284" s="221" t="s">
        <v>81</v>
      </c>
      <c r="B284" s="222"/>
      <c r="C284" s="222"/>
      <c r="D284" s="222"/>
      <c r="E284" s="222"/>
      <c r="F284" s="222"/>
      <c r="G284" s="222"/>
      <c r="H284" s="222"/>
      <c r="I284" s="222"/>
      <c r="J284" s="223"/>
    </row>
    <row r="285" spans="1:10" ht="19.5" customHeight="1" x14ac:dyDescent="0.2">
      <c r="A285" s="59" t="s">
        <v>46</v>
      </c>
      <c r="B285" s="41">
        <v>3</v>
      </c>
      <c r="C285" s="42"/>
      <c r="D285" s="41">
        <f>B285*C285</f>
        <v>0</v>
      </c>
      <c r="E285" s="43"/>
      <c r="F285" s="41">
        <f>E285*B285</f>
        <v>0</v>
      </c>
      <c r="G285" s="43"/>
      <c r="H285" s="41">
        <f>G285*B285</f>
        <v>0</v>
      </c>
      <c r="I285" s="43"/>
      <c r="J285" s="54">
        <f>I285*B285</f>
        <v>0</v>
      </c>
    </row>
    <row r="286" spans="1:10" ht="19.5" customHeight="1" x14ac:dyDescent="0.2">
      <c r="A286" s="59" t="s">
        <v>47</v>
      </c>
      <c r="B286" s="41">
        <v>2</v>
      </c>
      <c r="C286" s="42"/>
      <c r="D286" s="41">
        <f>B286*C286</f>
        <v>0</v>
      </c>
      <c r="E286" s="43"/>
      <c r="F286" s="41">
        <f>E286*B286</f>
        <v>0</v>
      </c>
      <c r="G286" s="43"/>
      <c r="H286" s="41">
        <f>G286*B286</f>
        <v>0</v>
      </c>
      <c r="I286" s="43"/>
      <c r="J286" s="54">
        <f>I286*B286</f>
        <v>0</v>
      </c>
    </row>
    <row r="287" spans="1:10" ht="19.5" customHeight="1" x14ac:dyDescent="0.2">
      <c r="A287" s="59" t="s">
        <v>49</v>
      </c>
      <c r="B287" s="41">
        <v>1</v>
      </c>
      <c r="C287" s="42"/>
      <c r="D287" s="41">
        <f>B287*C287</f>
        <v>0</v>
      </c>
      <c r="E287" s="43"/>
      <c r="F287" s="41">
        <f>E287*B287</f>
        <v>0</v>
      </c>
      <c r="G287" s="43"/>
      <c r="H287" s="41">
        <f>G287*B287</f>
        <v>0</v>
      </c>
      <c r="I287" s="43"/>
      <c r="J287" s="54">
        <f>I287*B287</f>
        <v>0</v>
      </c>
    </row>
    <row r="288" spans="1:10" ht="19.5" customHeight="1" x14ac:dyDescent="0.2">
      <c r="A288" s="232" t="s">
        <v>319</v>
      </c>
      <c r="B288" s="233"/>
      <c r="C288" s="233"/>
      <c r="D288" s="233"/>
      <c r="E288" s="233"/>
      <c r="F288" s="233"/>
      <c r="G288" s="233"/>
      <c r="H288" s="233"/>
      <c r="I288" s="233"/>
      <c r="J288" s="234"/>
    </row>
    <row r="289" spans="1:10" ht="19.5" customHeight="1" x14ac:dyDescent="0.2">
      <c r="A289" s="59" t="s">
        <v>47</v>
      </c>
      <c r="B289" s="41">
        <v>2</v>
      </c>
      <c r="C289" s="42"/>
      <c r="D289" s="41">
        <f>B289*C289</f>
        <v>0</v>
      </c>
      <c r="E289" s="43"/>
      <c r="F289" s="41">
        <f>E289*B289</f>
        <v>0</v>
      </c>
      <c r="G289" s="43"/>
      <c r="H289" s="41">
        <f>G289*B289</f>
        <v>0</v>
      </c>
      <c r="I289" s="43"/>
      <c r="J289" s="54">
        <f>I289*B289</f>
        <v>0</v>
      </c>
    </row>
    <row r="290" spans="1:10" ht="19.5" customHeight="1" x14ac:dyDescent="0.2">
      <c r="A290" s="59" t="s">
        <v>49</v>
      </c>
      <c r="B290" s="41">
        <v>1</v>
      </c>
      <c r="C290" s="42"/>
      <c r="D290" s="41">
        <f>B290*C290</f>
        <v>0</v>
      </c>
      <c r="E290" s="43"/>
      <c r="F290" s="41">
        <f>E290*B290</f>
        <v>0</v>
      </c>
      <c r="G290" s="43"/>
      <c r="H290" s="41">
        <f>G290*B290</f>
        <v>0</v>
      </c>
      <c r="I290" s="43"/>
      <c r="J290" s="54">
        <f>I290*B290</f>
        <v>0</v>
      </c>
    </row>
    <row r="291" spans="1:10" ht="19.5" customHeight="1" x14ac:dyDescent="0.2">
      <c r="A291" s="55" t="s">
        <v>320</v>
      </c>
      <c r="B291" s="44">
        <v>2</v>
      </c>
      <c r="C291" s="45"/>
      <c r="D291" s="41">
        <f>B291*C291</f>
        <v>0</v>
      </c>
      <c r="E291" s="43"/>
      <c r="F291" s="41">
        <f>E291*B291</f>
        <v>0</v>
      </c>
      <c r="G291" s="43"/>
      <c r="H291" s="41">
        <f>G291*B291</f>
        <v>0</v>
      </c>
      <c r="I291" s="43"/>
      <c r="J291" s="54">
        <f>I291*B291</f>
        <v>0</v>
      </c>
    </row>
    <row r="292" spans="1:10" ht="19.5" customHeight="1" x14ac:dyDescent="0.2">
      <c r="A292" s="205" t="s">
        <v>321</v>
      </c>
      <c r="B292" s="206"/>
      <c r="C292" s="206"/>
      <c r="D292" s="206"/>
      <c r="E292" s="206"/>
      <c r="F292" s="206"/>
      <c r="G292" s="206"/>
      <c r="H292" s="206"/>
      <c r="I292" s="206"/>
      <c r="J292" s="207"/>
    </row>
    <row r="293" spans="1:10" ht="19.5" customHeight="1" x14ac:dyDescent="0.2">
      <c r="A293" s="221" t="s">
        <v>82</v>
      </c>
      <c r="B293" s="222"/>
      <c r="C293" s="222"/>
      <c r="D293" s="222"/>
      <c r="E293" s="222"/>
      <c r="F293" s="222"/>
      <c r="G293" s="222"/>
      <c r="H293" s="222"/>
      <c r="I293" s="222"/>
      <c r="J293" s="223"/>
    </row>
    <row r="294" spans="1:10" ht="19.5" customHeight="1" x14ac:dyDescent="0.2">
      <c r="A294" s="59" t="s">
        <v>43</v>
      </c>
      <c r="B294" s="41">
        <v>6</v>
      </c>
      <c r="C294" s="42"/>
      <c r="D294" s="41">
        <f t="shared" ref="D294:D301" si="73">B294*C294</f>
        <v>0</v>
      </c>
      <c r="E294" s="43"/>
      <c r="F294" s="41">
        <f t="shared" ref="F294:F301" si="74">E294*B294</f>
        <v>0</v>
      </c>
      <c r="G294" s="43"/>
      <c r="H294" s="41">
        <f t="shared" ref="H294:H301" si="75">G294*B294</f>
        <v>0</v>
      </c>
      <c r="I294" s="43"/>
      <c r="J294" s="54">
        <f t="shared" ref="J294:J301" si="76">I294*B294</f>
        <v>0</v>
      </c>
    </row>
    <row r="295" spans="1:10" ht="19.5" customHeight="1" x14ac:dyDescent="0.2">
      <c r="A295" s="59" t="s">
        <v>44</v>
      </c>
      <c r="B295" s="41">
        <v>5</v>
      </c>
      <c r="C295" s="42"/>
      <c r="D295" s="41">
        <f t="shared" si="73"/>
        <v>0</v>
      </c>
      <c r="E295" s="43"/>
      <c r="F295" s="41">
        <f t="shared" si="74"/>
        <v>0</v>
      </c>
      <c r="G295" s="43"/>
      <c r="H295" s="41">
        <f t="shared" si="75"/>
        <v>0</v>
      </c>
      <c r="I295" s="43"/>
      <c r="J295" s="54">
        <f t="shared" si="76"/>
        <v>0</v>
      </c>
    </row>
    <row r="296" spans="1:10" ht="19.5" customHeight="1" x14ac:dyDescent="0.2">
      <c r="A296" s="59" t="s">
        <v>45</v>
      </c>
      <c r="B296" s="41">
        <v>4</v>
      </c>
      <c r="C296" s="42"/>
      <c r="D296" s="41">
        <f t="shared" si="73"/>
        <v>0</v>
      </c>
      <c r="E296" s="43"/>
      <c r="F296" s="41">
        <f t="shared" si="74"/>
        <v>0</v>
      </c>
      <c r="G296" s="43"/>
      <c r="H296" s="41">
        <f t="shared" si="75"/>
        <v>0</v>
      </c>
      <c r="I296" s="43"/>
      <c r="J296" s="54">
        <f t="shared" si="76"/>
        <v>0</v>
      </c>
    </row>
    <row r="297" spans="1:10" ht="19.5" customHeight="1" x14ac:dyDescent="0.2">
      <c r="A297" s="59" t="s">
        <v>46</v>
      </c>
      <c r="B297" s="41">
        <v>3</v>
      </c>
      <c r="C297" s="42"/>
      <c r="D297" s="41">
        <f t="shared" si="73"/>
        <v>0</v>
      </c>
      <c r="E297" s="43"/>
      <c r="F297" s="41">
        <f t="shared" si="74"/>
        <v>0</v>
      </c>
      <c r="G297" s="43"/>
      <c r="H297" s="41">
        <f t="shared" si="75"/>
        <v>0</v>
      </c>
      <c r="I297" s="43"/>
      <c r="J297" s="54">
        <f t="shared" si="76"/>
        <v>0</v>
      </c>
    </row>
    <row r="298" spans="1:10" ht="19.5" customHeight="1" x14ac:dyDescent="0.2">
      <c r="A298" s="59" t="s">
        <v>47</v>
      </c>
      <c r="B298" s="41">
        <v>2</v>
      </c>
      <c r="C298" s="42"/>
      <c r="D298" s="41">
        <f t="shared" si="73"/>
        <v>0</v>
      </c>
      <c r="E298" s="43"/>
      <c r="F298" s="41">
        <f t="shared" si="74"/>
        <v>0</v>
      </c>
      <c r="G298" s="43"/>
      <c r="H298" s="41">
        <f t="shared" si="75"/>
        <v>0</v>
      </c>
      <c r="I298" s="43"/>
      <c r="J298" s="54">
        <f t="shared" si="76"/>
        <v>0</v>
      </c>
    </row>
    <row r="299" spans="1:10" ht="19.5" customHeight="1" x14ac:dyDescent="0.2">
      <c r="A299" s="59" t="s">
        <v>49</v>
      </c>
      <c r="B299" s="41">
        <v>1</v>
      </c>
      <c r="C299" s="42"/>
      <c r="D299" s="41">
        <f t="shared" si="73"/>
        <v>0</v>
      </c>
      <c r="E299" s="43"/>
      <c r="F299" s="41">
        <f t="shared" si="74"/>
        <v>0</v>
      </c>
      <c r="G299" s="43"/>
      <c r="H299" s="41">
        <f t="shared" si="75"/>
        <v>0</v>
      </c>
      <c r="I299" s="43"/>
      <c r="J299" s="54">
        <f t="shared" si="76"/>
        <v>0</v>
      </c>
    </row>
    <row r="300" spans="1:10" ht="19.5" customHeight="1" x14ac:dyDescent="0.2">
      <c r="A300" s="60" t="s">
        <v>83</v>
      </c>
      <c r="B300" s="44">
        <v>2</v>
      </c>
      <c r="C300" s="45"/>
      <c r="D300" s="41">
        <f t="shared" si="73"/>
        <v>0</v>
      </c>
      <c r="E300" s="43"/>
      <c r="F300" s="41">
        <f t="shared" si="74"/>
        <v>0</v>
      </c>
      <c r="G300" s="43"/>
      <c r="H300" s="41">
        <f t="shared" si="75"/>
        <v>0</v>
      </c>
      <c r="I300" s="43"/>
      <c r="J300" s="54">
        <f t="shared" si="76"/>
        <v>0</v>
      </c>
    </row>
    <row r="301" spans="1:10" ht="19.5" customHeight="1" x14ac:dyDescent="0.2">
      <c r="A301" s="60" t="s">
        <v>84</v>
      </c>
      <c r="B301" s="44">
        <v>1</v>
      </c>
      <c r="C301" s="45"/>
      <c r="D301" s="41">
        <f t="shared" si="73"/>
        <v>0</v>
      </c>
      <c r="E301" s="43"/>
      <c r="F301" s="41">
        <f t="shared" si="74"/>
        <v>0</v>
      </c>
      <c r="G301" s="43"/>
      <c r="H301" s="41">
        <f t="shared" si="75"/>
        <v>0</v>
      </c>
      <c r="I301" s="43"/>
      <c r="J301" s="54">
        <f t="shared" si="76"/>
        <v>0</v>
      </c>
    </row>
    <row r="302" spans="1:10" ht="19.5" customHeight="1" x14ac:dyDescent="0.2">
      <c r="A302" s="205" t="s">
        <v>322</v>
      </c>
      <c r="B302" s="206"/>
      <c r="C302" s="206"/>
      <c r="D302" s="206"/>
      <c r="E302" s="206"/>
      <c r="F302" s="206"/>
      <c r="G302" s="206"/>
      <c r="H302" s="206"/>
      <c r="I302" s="206"/>
      <c r="J302" s="207"/>
    </row>
    <row r="303" spans="1:10" ht="19.5" customHeight="1" x14ac:dyDescent="0.2">
      <c r="A303" s="221" t="s">
        <v>85</v>
      </c>
      <c r="B303" s="222"/>
      <c r="C303" s="222"/>
      <c r="D303" s="222"/>
      <c r="E303" s="222"/>
      <c r="F303" s="222"/>
      <c r="G303" s="222"/>
      <c r="H303" s="222"/>
      <c r="I303" s="222"/>
      <c r="J303" s="223"/>
    </row>
    <row r="304" spans="1:10" ht="19.5" customHeight="1" x14ac:dyDescent="0.2">
      <c r="A304" s="59" t="s">
        <v>75</v>
      </c>
      <c r="B304" s="41">
        <v>8</v>
      </c>
      <c r="C304" s="42"/>
      <c r="D304" s="41">
        <f t="shared" ref="D304:D311" si="77">B304*C304</f>
        <v>0</v>
      </c>
      <c r="E304" s="43"/>
      <c r="F304" s="41">
        <f t="shared" ref="F304:F311" si="78">E304*B304</f>
        <v>0</v>
      </c>
      <c r="G304" s="43"/>
      <c r="H304" s="41">
        <f t="shared" ref="H304:H311" si="79">G304*B304</f>
        <v>0</v>
      </c>
      <c r="I304" s="43"/>
      <c r="J304" s="54">
        <f t="shared" ref="J304:J311" si="80">I304*B304</f>
        <v>0</v>
      </c>
    </row>
    <row r="305" spans="1:10" ht="19.5" customHeight="1" x14ac:dyDescent="0.2">
      <c r="A305" s="59" t="s">
        <v>63</v>
      </c>
      <c r="B305" s="41">
        <v>7</v>
      </c>
      <c r="C305" s="42"/>
      <c r="D305" s="41">
        <f t="shared" si="77"/>
        <v>0</v>
      </c>
      <c r="E305" s="43"/>
      <c r="F305" s="41">
        <f t="shared" si="78"/>
        <v>0</v>
      </c>
      <c r="G305" s="43"/>
      <c r="H305" s="41">
        <f t="shared" si="79"/>
        <v>0</v>
      </c>
      <c r="I305" s="43"/>
      <c r="J305" s="54">
        <f t="shared" si="80"/>
        <v>0</v>
      </c>
    </row>
    <row r="306" spans="1:10" ht="19.5" customHeight="1" x14ac:dyDescent="0.2">
      <c r="A306" s="59" t="s">
        <v>43</v>
      </c>
      <c r="B306" s="41">
        <v>6</v>
      </c>
      <c r="C306" s="42"/>
      <c r="D306" s="41">
        <f t="shared" si="77"/>
        <v>0</v>
      </c>
      <c r="E306" s="43"/>
      <c r="F306" s="41">
        <f t="shared" si="78"/>
        <v>0</v>
      </c>
      <c r="G306" s="43"/>
      <c r="H306" s="41">
        <f t="shared" si="79"/>
        <v>0</v>
      </c>
      <c r="I306" s="43"/>
      <c r="J306" s="54">
        <f t="shared" si="80"/>
        <v>0</v>
      </c>
    </row>
    <row r="307" spans="1:10" ht="19.5" customHeight="1" x14ac:dyDescent="0.2">
      <c r="A307" s="59" t="s">
        <v>44</v>
      </c>
      <c r="B307" s="41">
        <v>5</v>
      </c>
      <c r="C307" s="42"/>
      <c r="D307" s="41">
        <f t="shared" si="77"/>
        <v>0</v>
      </c>
      <c r="E307" s="43"/>
      <c r="F307" s="41">
        <f t="shared" si="78"/>
        <v>0</v>
      </c>
      <c r="G307" s="43"/>
      <c r="H307" s="41">
        <f t="shared" si="79"/>
        <v>0</v>
      </c>
      <c r="I307" s="43"/>
      <c r="J307" s="54">
        <f t="shared" si="80"/>
        <v>0</v>
      </c>
    </row>
    <row r="308" spans="1:10" ht="19.5" customHeight="1" x14ac:dyDescent="0.2">
      <c r="A308" s="59" t="s">
        <v>45</v>
      </c>
      <c r="B308" s="41">
        <v>4</v>
      </c>
      <c r="C308" s="42"/>
      <c r="D308" s="41">
        <f t="shared" si="77"/>
        <v>0</v>
      </c>
      <c r="E308" s="43"/>
      <c r="F308" s="41">
        <f t="shared" si="78"/>
        <v>0</v>
      </c>
      <c r="G308" s="43"/>
      <c r="H308" s="41">
        <f t="shared" si="79"/>
        <v>0</v>
      </c>
      <c r="I308" s="43"/>
      <c r="J308" s="54">
        <f t="shared" si="80"/>
        <v>0</v>
      </c>
    </row>
    <row r="309" spans="1:10" ht="19.5" customHeight="1" x14ac:dyDescent="0.2">
      <c r="A309" s="59" t="s">
        <v>46</v>
      </c>
      <c r="B309" s="41">
        <v>3</v>
      </c>
      <c r="C309" s="42"/>
      <c r="D309" s="41">
        <f t="shared" si="77"/>
        <v>0</v>
      </c>
      <c r="E309" s="43"/>
      <c r="F309" s="41">
        <f t="shared" si="78"/>
        <v>0</v>
      </c>
      <c r="G309" s="43"/>
      <c r="H309" s="41">
        <f t="shared" si="79"/>
        <v>0</v>
      </c>
      <c r="I309" s="43"/>
      <c r="J309" s="54">
        <f t="shared" si="80"/>
        <v>0</v>
      </c>
    </row>
    <row r="310" spans="1:10" ht="19.5" customHeight="1" x14ac:dyDescent="0.2">
      <c r="A310" s="59" t="s">
        <v>47</v>
      </c>
      <c r="B310" s="41">
        <v>2</v>
      </c>
      <c r="C310" s="42"/>
      <c r="D310" s="41">
        <f t="shared" si="77"/>
        <v>0</v>
      </c>
      <c r="E310" s="43"/>
      <c r="F310" s="41">
        <f t="shared" si="78"/>
        <v>0</v>
      </c>
      <c r="G310" s="43"/>
      <c r="H310" s="41">
        <f t="shared" si="79"/>
        <v>0</v>
      </c>
      <c r="I310" s="43"/>
      <c r="J310" s="54">
        <f t="shared" si="80"/>
        <v>0</v>
      </c>
    </row>
    <row r="311" spans="1:10" ht="19.5" customHeight="1" x14ac:dyDescent="0.2">
      <c r="A311" s="59" t="s">
        <v>49</v>
      </c>
      <c r="B311" s="41">
        <v>1</v>
      </c>
      <c r="C311" s="42"/>
      <c r="D311" s="41">
        <f t="shared" si="77"/>
        <v>0</v>
      </c>
      <c r="E311" s="43"/>
      <c r="F311" s="41">
        <f t="shared" si="78"/>
        <v>0</v>
      </c>
      <c r="G311" s="43"/>
      <c r="H311" s="41">
        <f t="shared" si="79"/>
        <v>0</v>
      </c>
      <c r="I311" s="43"/>
      <c r="J311" s="54">
        <f t="shared" si="80"/>
        <v>0</v>
      </c>
    </row>
    <row r="312" spans="1:10" ht="19.5" customHeight="1" x14ac:dyDescent="0.2">
      <c r="A312" s="221" t="s">
        <v>86</v>
      </c>
      <c r="B312" s="222"/>
      <c r="C312" s="222"/>
      <c r="D312" s="222"/>
      <c r="E312" s="222"/>
      <c r="F312" s="222"/>
      <c r="G312" s="222"/>
      <c r="H312" s="222"/>
      <c r="I312" s="222"/>
      <c r="J312" s="223"/>
    </row>
    <row r="313" spans="1:10" ht="19.5" customHeight="1" x14ac:dyDescent="0.2">
      <c r="A313" s="59" t="s">
        <v>75</v>
      </c>
      <c r="B313" s="41">
        <v>8</v>
      </c>
      <c r="C313" s="42"/>
      <c r="D313" s="41">
        <f t="shared" ref="D313:D320" si="81">B313*C313</f>
        <v>0</v>
      </c>
      <c r="E313" s="43"/>
      <c r="F313" s="41">
        <f t="shared" ref="F313:F320" si="82">E313*B313</f>
        <v>0</v>
      </c>
      <c r="G313" s="43"/>
      <c r="H313" s="41">
        <f t="shared" ref="H313:H320" si="83">G313*B313</f>
        <v>0</v>
      </c>
      <c r="I313" s="43"/>
      <c r="J313" s="54">
        <f t="shared" ref="J313:J320" si="84">I313*B313</f>
        <v>0</v>
      </c>
    </row>
    <row r="314" spans="1:10" ht="19.5" customHeight="1" x14ac:dyDescent="0.2">
      <c r="A314" s="59" t="s">
        <v>63</v>
      </c>
      <c r="B314" s="41">
        <v>7</v>
      </c>
      <c r="C314" s="42"/>
      <c r="D314" s="41">
        <f t="shared" si="81"/>
        <v>0</v>
      </c>
      <c r="E314" s="43"/>
      <c r="F314" s="41">
        <f t="shared" si="82"/>
        <v>0</v>
      </c>
      <c r="G314" s="43"/>
      <c r="H314" s="41">
        <f t="shared" si="83"/>
        <v>0</v>
      </c>
      <c r="I314" s="43"/>
      <c r="J314" s="54">
        <f t="shared" si="84"/>
        <v>0</v>
      </c>
    </row>
    <row r="315" spans="1:10" ht="19.5" customHeight="1" x14ac:dyDescent="0.2">
      <c r="A315" s="59" t="s">
        <v>43</v>
      </c>
      <c r="B315" s="41">
        <v>6</v>
      </c>
      <c r="C315" s="42"/>
      <c r="D315" s="41">
        <f t="shared" si="81"/>
        <v>0</v>
      </c>
      <c r="E315" s="43"/>
      <c r="F315" s="41">
        <f t="shared" si="82"/>
        <v>0</v>
      </c>
      <c r="G315" s="43"/>
      <c r="H315" s="41">
        <f t="shared" si="83"/>
        <v>0</v>
      </c>
      <c r="I315" s="43"/>
      <c r="J315" s="54">
        <f t="shared" si="84"/>
        <v>0</v>
      </c>
    </row>
    <row r="316" spans="1:10" ht="19.5" customHeight="1" x14ac:dyDescent="0.2">
      <c r="A316" s="59" t="s">
        <v>44</v>
      </c>
      <c r="B316" s="41">
        <v>5</v>
      </c>
      <c r="C316" s="42"/>
      <c r="D316" s="41">
        <f t="shared" si="81"/>
        <v>0</v>
      </c>
      <c r="E316" s="43"/>
      <c r="F316" s="41">
        <f t="shared" si="82"/>
        <v>0</v>
      </c>
      <c r="G316" s="43"/>
      <c r="H316" s="41">
        <f t="shared" si="83"/>
        <v>0</v>
      </c>
      <c r="I316" s="43"/>
      <c r="J316" s="54">
        <f t="shared" si="84"/>
        <v>0</v>
      </c>
    </row>
    <row r="317" spans="1:10" ht="19.5" customHeight="1" x14ac:dyDescent="0.2">
      <c r="A317" s="59" t="s">
        <v>45</v>
      </c>
      <c r="B317" s="41">
        <v>4</v>
      </c>
      <c r="C317" s="42"/>
      <c r="D317" s="41">
        <f t="shared" si="81"/>
        <v>0</v>
      </c>
      <c r="E317" s="43"/>
      <c r="F317" s="41">
        <f t="shared" si="82"/>
        <v>0</v>
      </c>
      <c r="G317" s="43"/>
      <c r="H317" s="41">
        <f t="shared" si="83"/>
        <v>0</v>
      </c>
      <c r="I317" s="43"/>
      <c r="J317" s="54">
        <f t="shared" si="84"/>
        <v>0</v>
      </c>
    </row>
    <row r="318" spans="1:10" ht="19.5" customHeight="1" x14ac:dyDescent="0.2">
      <c r="A318" s="59" t="s">
        <v>46</v>
      </c>
      <c r="B318" s="41">
        <v>3</v>
      </c>
      <c r="C318" s="42"/>
      <c r="D318" s="41">
        <f t="shared" si="81"/>
        <v>0</v>
      </c>
      <c r="E318" s="43"/>
      <c r="F318" s="41">
        <f t="shared" si="82"/>
        <v>0</v>
      </c>
      <c r="G318" s="43"/>
      <c r="H318" s="41">
        <f t="shared" si="83"/>
        <v>0</v>
      </c>
      <c r="I318" s="43"/>
      <c r="J318" s="54">
        <f t="shared" si="84"/>
        <v>0</v>
      </c>
    </row>
    <row r="319" spans="1:10" ht="19.5" customHeight="1" x14ac:dyDescent="0.2">
      <c r="A319" s="59" t="s">
        <v>47</v>
      </c>
      <c r="B319" s="41">
        <v>2</v>
      </c>
      <c r="C319" s="42"/>
      <c r="D319" s="41">
        <f t="shared" si="81"/>
        <v>0</v>
      </c>
      <c r="E319" s="43"/>
      <c r="F319" s="41">
        <f t="shared" si="82"/>
        <v>0</v>
      </c>
      <c r="G319" s="43"/>
      <c r="H319" s="41">
        <f t="shared" si="83"/>
        <v>0</v>
      </c>
      <c r="I319" s="43"/>
      <c r="J319" s="54">
        <f t="shared" si="84"/>
        <v>0</v>
      </c>
    </row>
    <row r="320" spans="1:10" ht="19.5" customHeight="1" x14ac:dyDescent="0.2">
      <c r="A320" s="59" t="s">
        <v>49</v>
      </c>
      <c r="B320" s="41">
        <v>1</v>
      </c>
      <c r="C320" s="42"/>
      <c r="D320" s="41">
        <f t="shared" si="81"/>
        <v>0</v>
      </c>
      <c r="E320" s="43"/>
      <c r="F320" s="41">
        <f t="shared" si="82"/>
        <v>0</v>
      </c>
      <c r="G320" s="43"/>
      <c r="H320" s="41">
        <f t="shared" si="83"/>
        <v>0</v>
      </c>
      <c r="I320" s="43"/>
      <c r="J320" s="54">
        <f t="shared" si="84"/>
        <v>0</v>
      </c>
    </row>
    <row r="321" spans="1:10" ht="19.5" customHeight="1" x14ac:dyDescent="0.2">
      <c r="A321" s="221" t="s">
        <v>235</v>
      </c>
      <c r="B321" s="222"/>
      <c r="C321" s="222"/>
      <c r="D321" s="222"/>
      <c r="E321" s="222"/>
      <c r="F321" s="222"/>
      <c r="G321" s="222"/>
      <c r="H321" s="222"/>
      <c r="I321" s="222"/>
      <c r="J321" s="223"/>
    </row>
    <row r="322" spans="1:10" ht="19.5" customHeight="1" x14ac:dyDescent="0.2">
      <c r="A322" s="59" t="s">
        <v>75</v>
      </c>
      <c r="B322" s="41">
        <v>8</v>
      </c>
      <c r="C322" s="42"/>
      <c r="D322" s="41">
        <f t="shared" ref="D322:D329" si="85">B322*C322</f>
        <v>0</v>
      </c>
      <c r="E322" s="43"/>
      <c r="F322" s="41">
        <f t="shared" ref="F322:F329" si="86">E322*B322</f>
        <v>0</v>
      </c>
      <c r="G322" s="43"/>
      <c r="H322" s="41">
        <f t="shared" ref="H322:H329" si="87">G322*B322</f>
        <v>0</v>
      </c>
      <c r="I322" s="43"/>
      <c r="J322" s="54">
        <f t="shared" ref="J322:J329" si="88">I322*B322</f>
        <v>0</v>
      </c>
    </row>
    <row r="323" spans="1:10" ht="19.5" customHeight="1" x14ac:dyDescent="0.2">
      <c r="A323" s="59" t="s">
        <v>63</v>
      </c>
      <c r="B323" s="41">
        <v>7</v>
      </c>
      <c r="C323" s="42"/>
      <c r="D323" s="41">
        <f t="shared" si="85"/>
        <v>0</v>
      </c>
      <c r="E323" s="43"/>
      <c r="F323" s="41">
        <f t="shared" si="86"/>
        <v>0</v>
      </c>
      <c r="G323" s="43"/>
      <c r="H323" s="41">
        <f t="shared" si="87"/>
        <v>0</v>
      </c>
      <c r="I323" s="43"/>
      <c r="J323" s="54">
        <f t="shared" si="88"/>
        <v>0</v>
      </c>
    </row>
    <row r="324" spans="1:10" ht="19.5" customHeight="1" x14ac:dyDescent="0.2">
      <c r="A324" s="59" t="s">
        <v>43</v>
      </c>
      <c r="B324" s="41">
        <v>6</v>
      </c>
      <c r="C324" s="42"/>
      <c r="D324" s="41">
        <f t="shared" si="85"/>
        <v>0</v>
      </c>
      <c r="E324" s="43"/>
      <c r="F324" s="41">
        <f t="shared" si="86"/>
        <v>0</v>
      </c>
      <c r="G324" s="43"/>
      <c r="H324" s="41">
        <f t="shared" si="87"/>
        <v>0</v>
      </c>
      <c r="I324" s="43"/>
      <c r="J324" s="54">
        <f t="shared" si="88"/>
        <v>0</v>
      </c>
    </row>
    <row r="325" spans="1:10" ht="19.5" customHeight="1" x14ac:dyDescent="0.2">
      <c r="A325" s="59" t="s">
        <v>44</v>
      </c>
      <c r="B325" s="41">
        <v>5</v>
      </c>
      <c r="C325" s="42"/>
      <c r="D325" s="41">
        <f t="shared" si="85"/>
        <v>0</v>
      </c>
      <c r="E325" s="43"/>
      <c r="F325" s="41">
        <f t="shared" si="86"/>
        <v>0</v>
      </c>
      <c r="G325" s="43"/>
      <c r="H325" s="41">
        <f t="shared" si="87"/>
        <v>0</v>
      </c>
      <c r="I325" s="43"/>
      <c r="J325" s="54">
        <f t="shared" si="88"/>
        <v>0</v>
      </c>
    </row>
    <row r="326" spans="1:10" ht="19.5" customHeight="1" x14ac:dyDescent="0.2">
      <c r="A326" s="59" t="s">
        <v>45</v>
      </c>
      <c r="B326" s="41">
        <v>4</v>
      </c>
      <c r="C326" s="42"/>
      <c r="D326" s="41">
        <f t="shared" si="85"/>
        <v>0</v>
      </c>
      <c r="E326" s="43"/>
      <c r="F326" s="41">
        <f t="shared" si="86"/>
        <v>0</v>
      </c>
      <c r="G326" s="43"/>
      <c r="H326" s="41">
        <f t="shared" si="87"/>
        <v>0</v>
      </c>
      <c r="I326" s="43"/>
      <c r="J326" s="54">
        <f t="shared" si="88"/>
        <v>0</v>
      </c>
    </row>
    <row r="327" spans="1:10" ht="19.5" customHeight="1" x14ac:dyDescent="0.2">
      <c r="A327" s="59" t="s">
        <v>46</v>
      </c>
      <c r="B327" s="41">
        <v>3</v>
      </c>
      <c r="C327" s="42"/>
      <c r="D327" s="41">
        <f t="shared" si="85"/>
        <v>0</v>
      </c>
      <c r="E327" s="43"/>
      <c r="F327" s="41">
        <f t="shared" si="86"/>
        <v>0</v>
      </c>
      <c r="G327" s="43"/>
      <c r="H327" s="41">
        <f t="shared" si="87"/>
        <v>0</v>
      </c>
      <c r="I327" s="43"/>
      <c r="J327" s="54">
        <f t="shared" si="88"/>
        <v>0</v>
      </c>
    </row>
    <row r="328" spans="1:10" ht="19.5" customHeight="1" x14ac:dyDescent="0.2">
      <c r="A328" s="59" t="s">
        <v>47</v>
      </c>
      <c r="B328" s="41">
        <v>2</v>
      </c>
      <c r="C328" s="42"/>
      <c r="D328" s="41">
        <f t="shared" si="85"/>
        <v>0</v>
      </c>
      <c r="E328" s="43"/>
      <c r="F328" s="41">
        <f t="shared" si="86"/>
        <v>0</v>
      </c>
      <c r="G328" s="43"/>
      <c r="H328" s="41">
        <f t="shared" si="87"/>
        <v>0</v>
      </c>
      <c r="I328" s="43"/>
      <c r="J328" s="54">
        <f t="shared" si="88"/>
        <v>0</v>
      </c>
    </row>
    <row r="329" spans="1:10" ht="19.5" customHeight="1" x14ac:dyDescent="0.2">
      <c r="A329" s="59" t="s">
        <v>49</v>
      </c>
      <c r="B329" s="41">
        <v>1</v>
      </c>
      <c r="C329" s="42"/>
      <c r="D329" s="41">
        <f t="shared" si="85"/>
        <v>0</v>
      </c>
      <c r="E329" s="43"/>
      <c r="F329" s="41">
        <f t="shared" si="86"/>
        <v>0</v>
      </c>
      <c r="G329" s="43"/>
      <c r="H329" s="41">
        <f t="shared" si="87"/>
        <v>0</v>
      </c>
      <c r="I329" s="43"/>
      <c r="J329" s="54">
        <f t="shared" si="88"/>
        <v>0</v>
      </c>
    </row>
    <row r="330" spans="1:10" ht="19.5" customHeight="1" x14ac:dyDescent="0.2">
      <c r="A330" s="221" t="s">
        <v>87</v>
      </c>
      <c r="B330" s="222"/>
      <c r="C330" s="222"/>
      <c r="D330" s="222"/>
      <c r="E330" s="222"/>
      <c r="F330" s="222"/>
      <c r="G330" s="222"/>
      <c r="H330" s="222"/>
      <c r="I330" s="222"/>
      <c r="J330" s="223"/>
    </row>
    <row r="331" spans="1:10" ht="19.5" customHeight="1" x14ac:dyDescent="0.2">
      <c r="A331" s="59" t="s">
        <v>45</v>
      </c>
      <c r="B331" s="41">
        <v>4</v>
      </c>
      <c r="C331" s="42"/>
      <c r="D331" s="41">
        <f>B331*C331</f>
        <v>0</v>
      </c>
      <c r="E331" s="43"/>
      <c r="F331" s="41">
        <f>E331*B331</f>
        <v>0</v>
      </c>
      <c r="G331" s="43"/>
      <c r="H331" s="41">
        <f>G331*B331</f>
        <v>0</v>
      </c>
      <c r="I331" s="43"/>
      <c r="J331" s="54">
        <f>I331*B331</f>
        <v>0</v>
      </c>
    </row>
    <row r="332" spans="1:10" ht="19.5" customHeight="1" x14ac:dyDescent="0.2">
      <c r="A332" s="59" t="s">
        <v>46</v>
      </c>
      <c r="B332" s="41">
        <v>3</v>
      </c>
      <c r="C332" s="42"/>
      <c r="D332" s="41">
        <f>B332*C332</f>
        <v>0</v>
      </c>
      <c r="E332" s="43"/>
      <c r="F332" s="41">
        <f>E332*B332</f>
        <v>0</v>
      </c>
      <c r="G332" s="43"/>
      <c r="H332" s="41">
        <f>G332*B332</f>
        <v>0</v>
      </c>
      <c r="I332" s="43"/>
      <c r="J332" s="54">
        <f>I332*B332</f>
        <v>0</v>
      </c>
    </row>
    <row r="333" spans="1:10" ht="19.5" customHeight="1" x14ac:dyDescent="0.2">
      <c r="A333" s="59" t="s">
        <v>47</v>
      </c>
      <c r="B333" s="41">
        <v>2</v>
      </c>
      <c r="C333" s="42"/>
      <c r="D333" s="41">
        <f>B333*C333</f>
        <v>0</v>
      </c>
      <c r="E333" s="43"/>
      <c r="F333" s="41">
        <f>E333*B333</f>
        <v>0</v>
      </c>
      <c r="G333" s="43"/>
      <c r="H333" s="41">
        <f>G333*B333</f>
        <v>0</v>
      </c>
      <c r="I333" s="43"/>
      <c r="J333" s="54">
        <f>I333*B333</f>
        <v>0</v>
      </c>
    </row>
    <row r="334" spans="1:10" ht="19.5" customHeight="1" x14ac:dyDescent="0.2">
      <c r="A334" s="59" t="s">
        <v>49</v>
      </c>
      <c r="B334" s="41">
        <v>1</v>
      </c>
      <c r="C334" s="42"/>
      <c r="D334" s="41">
        <f>B334*C334</f>
        <v>0</v>
      </c>
      <c r="E334" s="43"/>
      <c r="F334" s="41">
        <f>E334*B334</f>
        <v>0</v>
      </c>
      <c r="G334" s="43"/>
      <c r="H334" s="41">
        <f>G334*B334</f>
        <v>0</v>
      </c>
      <c r="I334" s="43"/>
      <c r="J334" s="54">
        <f>I334*B334</f>
        <v>0</v>
      </c>
    </row>
    <row r="335" spans="1:10" ht="19.5" customHeight="1" x14ac:dyDescent="0.2">
      <c r="A335" s="205" t="s">
        <v>323</v>
      </c>
      <c r="B335" s="206"/>
      <c r="C335" s="206"/>
      <c r="D335" s="206"/>
      <c r="E335" s="206"/>
      <c r="F335" s="206"/>
      <c r="G335" s="206"/>
      <c r="H335" s="206"/>
      <c r="I335" s="206"/>
      <c r="J335" s="207"/>
    </row>
    <row r="336" spans="1:10" ht="19.5" customHeight="1" x14ac:dyDescent="0.2">
      <c r="A336" s="59" t="s">
        <v>45</v>
      </c>
      <c r="B336" s="41">
        <v>4</v>
      </c>
      <c r="C336" s="42"/>
      <c r="D336" s="41">
        <f>B336*C336</f>
        <v>0</v>
      </c>
      <c r="E336" s="43"/>
      <c r="F336" s="41">
        <f>E336*B336</f>
        <v>0</v>
      </c>
      <c r="G336" s="43"/>
      <c r="H336" s="41">
        <f>G336*B336</f>
        <v>0</v>
      </c>
      <c r="I336" s="43"/>
      <c r="J336" s="54">
        <f>I336*B336</f>
        <v>0</v>
      </c>
    </row>
    <row r="337" spans="1:10" ht="19.5" customHeight="1" x14ac:dyDescent="0.2">
      <c r="A337" s="59" t="s">
        <v>46</v>
      </c>
      <c r="B337" s="41">
        <v>3</v>
      </c>
      <c r="C337" s="42"/>
      <c r="D337" s="41">
        <f>B337*C337</f>
        <v>0</v>
      </c>
      <c r="E337" s="43"/>
      <c r="F337" s="41">
        <f>E337*B337</f>
        <v>0</v>
      </c>
      <c r="G337" s="43"/>
      <c r="H337" s="41">
        <f>G337*B337</f>
        <v>0</v>
      </c>
      <c r="I337" s="43"/>
      <c r="J337" s="54">
        <f>I337*B337</f>
        <v>0</v>
      </c>
    </row>
    <row r="338" spans="1:10" ht="19.5" customHeight="1" x14ac:dyDescent="0.2">
      <c r="A338" s="59" t="s">
        <v>47</v>
      </c>
      <c r="B338" s="41">
        <v>2</v>
      </c>
      <c r="C338" s="42"/>
      <c r="D338" s="41">
        <f>B338*C338</f>
        <v>0</v>
      </c>
      <c r="E338" s="43"/>
      <c r="F338" s="41">
        <f>E338*B338</f>
        <v>0</v>
      </c>
      <c r="G338" s="43"/>
      <c r="H338" s="41">
        <f>G338*B338</f>
        <v>0</v>
      </c>
      <c r="I338" s="43"/>
      <c r="J338" s="54">
        <f>I338*B338</f>
        <v>0</v>
      </c>
    </row>
    <row r="339" spans="1:10" ht="19.5" customHeight="1" x14ac:dyDescent="0.2">
      <c r="A339" s="59" t="s">
        <v>49</v>
      </c>
      <c r="B339" s="41">
        <v>1</v>
      </c>
      <c r="C339" s="42"/>
      <c r="D339" s="41">
        <f>B339*C339</f>
        <v>0</v>
      </c>
      <c r="E339" s="43"/>
      <c r="F339" s="41">
        <f>E339*B339</f>
        <v>0</v>
      </c>
      <c r="G339" s="43"/>
      <c r="H339" s="41">
        <f>G339*B339</f>
        <v>0</v>
      </c>
      <c r="I339" s="43"/>
      <c r="J339" s="54">
        <f>I339*B339</f>
        <v>0</v>
      </c>
    </row>
    <row r="340" spans="1:10" ht="19.5" customHeight="1" x14ac:dyDescent="0.2">
      <c r="A340" s="205" t="s">
        <v>324</v>
      </c>
      <c r="B340" s="206"/>
      <c r="C340" s="206"/>
      <c r="D340" s="206"/>
      <c r="E340" s="206"/>
      <c r="F340" s="206"/>
      <c r="G340" s="206"/>
      <c r="H340" s="206"/>
      <c r="I340" s="206"/>
      <c r="J340" s="207"/>
    </row>
    <row r="341" spans="1:10" ht="19.5" customHeight="1" x14ac:dyDescent="0.2">
      <c r="A341" s="221" t="s">
        <v>88</v>
      </c>
      <c r="B341" s="222"/>
      <c r="C341" s="222"/>
      <c r="D341" s="222"/>
      <c r="E341" s="222"/>
      <c r="F341" s="222"/>
      <c r="G341" s="222"/>
      <c r="H341" s="222"/>
      <c r="I341" s="222"/>
      <c r="J341" s="223"/>
    </row>
    <row r="342" spans="1:10" ht="19.5" customHeight="1" x14ac:dyDescent="0.2">
      <c r="A342" s="59" t="s">
        <v>47</v>
      </c>
      <c r="B342" s="41">
        <v>2</v>
      </c>
      <c r="C342" s="42"/>
      <c r="D342" s="41">
        <f>B342*C342</f>
        <v>0</v>
      </c>
      <c r="E342" s="43"/>
      <c r="F342" s="41">
        <f>E342*B342</f>
        <v>0</v>
      </c>
      <c r="G342" s="43"/>
      <c r="H342" s="41">
        <f>G342*B342</f>
        <v>0</v>
      </c>
      <c r="I342" s="43"/>
      <c r="J342" s="54">
        <f>I342*B342</f>
        <v>0</v>
      </c>
    </row>
    <row r="343" spans="1:10" ht="19.5" customHeight="1" x14ac:dyDescent="0.2">
      <c r="A343" s="59" t="s">
        <v>49</v>
      </c>
      <c r="B343" s="41">
        <v>1</v>
      </c>
      <c r="C343" s="42"/>
      <c r="D343" s="41">
        <f>B343*C343</f>
        <v>0</v>
      </c>
      <c r="E343" s="43"/>
      <c r="F343" s="41">
        <f>E343*B343</f>
        <v>0</v>
      </c>
      <c r="G343" s="43"/>
      <c r="H343" s="41">
        <f>G343*B343</f>
        <v>0</v>
      </c>
      <c r="I343" s="43"/>
      <c r="J343" s="54">
        <f>I343*B343</f>
        <v>0</v>
      </c>
    </row>
    <row r="344" spans="1:10" ht="19.5" customHeight="1" x14ac:dyDescent="0.2">
      <c r="A344" s="221" t="s">
        <v>228</v>
      </c>
      <c r="B344" s="222"/>
      <c r="C344" s="222"/>
      <c r="D344" s="222"/>
      <c r="E344" s="222"/>
      <c r="F344" s="222"/>
      <c r="G344" s="222"/>
      <c r="H344" s="222"/>
      <c r="I344" s="222"/>
      <c r="J344" s="223"/>
    </row>
    <row r="345" spans="1:10" ht="19.5" customHeight="1" x14ac:dyDescent="0.2">
      <c r="A345" s="59" t="s">
        <v>75</v>
      </c>
      <c r="B345" s="41">
        <v>8</v>
      </c>
      <c r="C345" s="42"/>
      <c r="D345" s="41">
        <f t="shared" ref="D345:D352" si="89">B345*C345</f>
        <v>0</v>
      </c>
      <c r="E345" s="43"/>
      <c r="F345" s="41">
        <f t="shared" ref="F345:F352" si="90">E345*B345</f>
        <v>0</v>
      </c>
      <c r="G345" s="43"/>
      <c r="H345" s="41">
        <f t="shared" ref="H345:H352" si="91">G345*B345</f>
        <v>0</v>
      </c>
      <c r="I345" s="43"/>
      <c r="J345" s="54">
        <f t="shared" ref="J345:J352" si="92">I345*B345</f>
        <v>0</v>
      </c>
    </row>
    <row r="346" spans="1:10" ht="19.5" customHeight="1" x14ac:dyDescent="0.2">
      <c r="A346" s="59" t="s">
        <v>63</v>
      </c>
      <c r="B346" s="41">
        <v>7</v>
      </c>
      <c r="C346" s="42"/>
      <c r="D346" s="41">
        <f t="shared" si="89"/>
        <v>0</v>
      </c>
      <c r="E346" s="43"/>
      <c r="F346" s="41">
        <f t="shared" si="90"/>
        <v>0</v>
      </c>
      <c r="G346" s="43"/>
      <c r="H346" s="41">
        <f t="shared" si="91"/>
        <v>0</v>
      </c>
      <c r="I346" s="43"/>
      <c r="J346" s="54">
        <f t="shared" si="92"/>
        <v>0</v>
      </c>
    </row>
    <row r="347" spans="1:10" ht="19.5" customHeight="1" x14ac:dyDescent="0.2">
      <c r="A347" s="59" t="s">
        <v>43</v>
      </c>
      <c r="B347" s="41">
        <v>6</v>
      </c>
      <c r="C347" s="42"/>
      <c r="D347" s="41">
        <f t="shared" si="89"/>
        <v>0</v>
      </c>
      <c r="E347" s="43"/>
      <c r="F347" s="41">
        <f t="shared" si="90"/>
        <v>0</v>
      </c>
      <c r="G347" s="43"/>
      <c r="H347" s="41">
        <f t="shared" si="91"/>
        <v>0</v>
      </c>
      <c r="I347" s="43"/>
      <c r="J347" s="54">
        <f t="shared" si="92"/>
        <v>0</v>
      </c>
    </row>
    <row r="348" spans="1:10" ht="19.5" customHeight="1" x14ac:dyDescent="0.2">
      <c r="A348" s="59" t="s">
        <v>44</v>
      </c>
      <c r="B348" s="41">
        <v>5</v>
      </c>
      <c r="C348" s="42"/>
      <c r="D348" s="41">
        <f t="shared" si="89"/>
        <v>0</v>
      </c>
      <c r="E348" s="43"/>
      <c r="F348" s="41">
        <f t="shared" si="90"/>
        <v>0</v>
      </c>
      <c r="G348" s="43"/>
      <c r="H348" s="41">
        <f t="shared" si="91"/>
        <v>0</v>
      </c>
      <c r="I348" s="43"/>
      <c r="J348" s="54">
        <f t="shared" si="92"/>
        <v>0</v>
      </c>
    </row>
    <row r="349" spans="1:10" ht="19.5" customHeight="1" x14ac:dyDescent="0.2">
      <c r="A349" s="59" t="s">
        <v>45</v>
      </c>
      <c r="B349" s="41">
        <v>4</v>
      </c>
      <c r="C349" s="42"/>
      <c r="D349" s="41">
        <f t="shared" si="89"/>
        <v>0</v>
      </c>
      <c r="E349" s="43"/>
      <c r="F349" s="41">
        <f t="shared" si="90"/>
        <v>0</v>
      </c>
      <c r="G349" s="43"/>
      <c r="H349" s="41">
        <f t="shared" si="91"/>
        <v>0</v>
      </c>
      <c r="I349" s="43"/>
      <c r="J349" s="54">
        <f t="shared" si="92"/>
        <v>0</v>
      </c>
    </row>
    <row r="350" spans="1:10" ht="19.5" customHeight="1" x14ac:dyDescent="0.2">
      <c r="A350" s="59" t="s">
        <v>46</v>
      </c>
      <c r="B350" s="41">
        <v>3</v>
      </c>
      <c r="C350" s="42"/>
      <c r="D350" s="41">
        <f t="shared" si="89"/>
        <v>0</v>
      </c>
      <c r="E350" s="43"/>
      <c r="F350" s="41">
        <f t="shared" si="90"/>
        <v>0</v>
      </c>
      <c r="G350" s="43"/>
      <c r="H350" s="41">
        <f t="shared" si="91"/>
        <v>0</v>
      </c>
      <c r="I350" s="43"/>
      <c r="J350" s="54">
        <f t="shared" si="92"/>
        <v>0</v>
      </c>
    </row>
    <row r="351" spans="1:10" ht="19.5" customHeight="1" x14ac:dyDescent="0.2">
      <c r="A351" s="59" t="s">
        <v>47</v>
      </c>
      <c r="B351" s="41">
        <v>2</v>
      </c>
      <c r="C351" s="42"/>
      <c r="D351" s="41">
        <f t="shared" si="89"/>
        <v>0</v>
      </c>
      <c r="E351" s="43"/>
      <c r="F351" s="41">
        <f t="shared" si="90"/>
        <v>0</v>
      </c>
      <c r="G351" s="43"/>
      <c r="H351" s="41">
        <f t="shared" si="91"/>
        <v>0</v>
      </c>
      <c r="I351" s="43"/>
      <c r="J351" s="54">
        <f t="shared" si="92"/>
        <v>0</v>
      </c>
    </row>
    <row r="352" spans="1:10" ht="19.5" customHeight="1" x14ac:dyDescent="0.2">
      <c r="A352" s="59" t="s">
        <v>49</v>
      </c>
      <c r="B352" s="41">
        <v>1</v>
      </c>
      <c r="C352" s="42"/>
      <c r="D352" s="41">
        <f t="shared" si="89"/>
        <v>0</v>
      </c>
      <c r="E352" s="43"/>
      <c r="F352" s="41">
        <f t="shared" si="90"/>
        <v>0</v>
      </c>
      <c r="G352" s="43"/>
      <c r="H352" s="41">
        <f t="shared" si="91"/>
        <v>0</v>
      </c>
      <c r="I352" s="43"/>
      <c r="J352" s="54">
        <f t="shared" si="92"/>
        <v>0</v>
      </c>
    </row>
    <row r="353" spans="1:10" ht="19.5" customHeight="1" x14ac:dyDescent="0.2">
      <c r="A353" s="82" t="s">
        <v>325</v>
      </c>
      <c r="B353" s="41"/>
      <c r="C353" s="42"/>
      <c r="D353" s="41"/>
      <c r="E353" s="43"/>
      <c r="F353" s="41"/>
      <c r="G353" s="43"/>
      <c r="H353" s="41"/>
      <c r="I353" s="43"/>
      <c r="J353" s="54"/>
    </row>
    <row r="354" spans="1:10" ht="19.5" customHeight="1" x14ac:dyDescent="0.2">
      <c r="A354" s="59" t="s">
        <v>48</v>
      </c>
      <c r="B354" s="41">
        <v>1</v>
      </c>
      <c r="C354" s="42"/>
      <c r="D354" s="41">
        <f t="shared" ref="D354:D357" si="93">B354*C354</f>
        <v>0</v>
      </c>
      <c r="E354" s="43"/>
      <c r="F354" s="41">
        <f t="shared" ref="F354:F357" si="94">E354*B354</f>
        <v>0</v>
      </c>
      <c r="G354" s="43"/>
      <c r="H354" s="41">
        <f t="shared" ref="H354:H357" si="95">G354*B354</f>
        <v>0</v>
      </c>
      <c r="I354" s="43"/>
      <c r="J354" s="54">
        <f t="shared" ref="J354:J357" si="96">I354*B354</f>
        <v>0</v>
      </c>
    </row>
    <row r="355" spans="1:10" ht="19.5" customHeight="1" x14ac:dyDescent="0.2">
      <c r="A355" s="59" t="s">
        <v>335</v>
      </c>
      <c r="B355" s="41">
        <v>0.75</v>
      </c>
      <c r="C355" s="42"/>
      <c r="D355" s="41">
        <f t="shared" si="93"/>
        <v>0</v>
      </c>
      <c r="E355" s="43"/>
      <c r="F355" s="41">
        <f t="shared" si="94"/>
        <v>0</v>
      </c>
      <c r="G355" s="43"/>
      <c r="H355" s="41">
        <f t="shared" si="95"/>
        <v>0</v>
      </c>
      <c r="I355" s="43"/>
      <c r="J355" s="54">
        <f t="shared" si="96"/>
        <v>0</v>
      </c>
    </row>
    <row r="356" spans="1:10" ht="19.5" customHeight="1" x14ac:dyDescent="0.2">
      <c r="A356" s="59" t="s">
        <v>332</v>
      </c>
      <c r="B356" s="41">
        <v>0.5</v>
      </c>
      <c r="C356" s="42"/>
      <c r="D356" s="41">
        <f t="shared" si="93"/>
        <v>0</v>
      </c>
      <c r="E356" s="43"/>
      <c r="F356" s="41">
        <f t="shared" si="94"/>
        <v>0</v>
      </c>
      <c r="G356" s="43"/>
      <c r="H356" s="41">
        <f t="shared" si="95"/>
        <v>0</v>
      </c>
      <c r="I356" s="43"/>
      <c r="J356" s="54">
        <f t="shared" si="96"/>
        <v>0</v>
      </c>
    </row>
    <row r="357" spans="1:10" ht="19.5" customHeight="1" x14ac:dyDescent="0.2">
      <c r="A357" s="59" t="s">
        <v>333</v>
      </c>
      <c r="B357" s="41">
        <v>0.25</v>
      </c>
      <c r="C357" s="42"/>
      <c r="D357" s="41">
        <f t="shared" si="93"/>
        <v>0</v>
      </c>
      <c r="E357" s="43"/>
      <c r="F357" s="41">
        <f t="shared" si="94"/>
        <v>0</v>
      </c>
      <c r="G357" s="43"/>
      <c r="H357" s="41">
        <f t="shared" si="95"/>
        <v>0</v>
      </c>
      <c r="I357" s="43"/>
      <c r="J357" s="54">
        <f t="shared" si="96"/>
        <v>0</v>
      </c>
    </row>
    <row r="358" spans="1:10" s="166" customFormat="1" ht="19.149999999999999" customHeight="1" x14ac:dyDescent="0.2">
      <c r="A358" s="245" t="s">
        <v>326</v>
      </c>
      <c r="B358" s="246"/>
      <c r="C358" s="246"/>
      <c r="D358" s="246"/>
      <c r="E358" s="246"/>
      <c r="F358" s="246"/>
      <c r="G358" s="246"/>
      <c r="H358" s="246"/>
      <c r="I358" s="246"/>
      <c r="J358" s="247"/>
    </row>
    <row r="359" spans="1:10" s="166" customFormat="1" ht="19.5" customHeight="1" x14ac:dyDescent="0.2">
      <c r="A359" s="186" t="s">
        <v>236</v>
      </c>
      <c r="B359" s="168">
        <v>2</v>
      </c>
      <c r="C359" s="169"/>
      <c r="D359" s="168">
        <f>B359*C359</f>
        <v>0</v>
      </c>
      <c r="E359" s="170"/>
      <c r="F359" s="168">
        <f>E359*B359</f>
        <v>0</v>
      </c>
      <c r="G359" s="170"/>
      <c r="H359" s="168">
        <f>G359*B359</f>
        <v>0</v>
      </c>
      <c r="I359" s="170"/>
      <c r="J359" s="171">
        <f>I359*B359</f>
        <v>0</v>
      </c>
    </row>
    <row r="360" spans="1:10" s="166" customFormat="1" ht="19.5" customHeight="1" x14ac:dyDescent="0.2">
      <c r="A360" s="186" t="s">
        <v>89</v>
      </c>
      <c r="B360" s="168">
        <v>1</v>
      </c>
      <c r="C360" s="169"/>
      <c r="D360" s="168">
        <f>B360*C360</f>
        <v>0</v>
      </c>
      <c r="E360" s="170"/>
      <c r="F360" s="168">
        <f>E360*B360</f>
        <v>0</v>
      </c>
      <c r="G360" s="170"/>
      <c r="H360" s="168">
        <f>G360*B360</f>
        <v>0</v>
      </c>
      <c r="I360" s="170"/>
      <c r="J360" s="171">
        <f>I360*B360</f>
        <v>0</v>
      </c>
    </row>
    <row r="361" spans="1:10" ht="19.5" customHeight="1" x14ac:dyDescent="0.2">
      <c r="A361" s="55" t="s">
        <v>327</v>
      </c>
      <c r="B361" s="44">
        <v>1</v>
      </c>
      <c r="C361" s="45"/>
      <c r="D361" s="41">
        <f>B361*C361</f>
        <v>0</v>
      </c>
      <c r="E361" s="43"/>
      <c r="F361" s="41">
        <f>E361*B361</f>
        <v>0</v>
      </c>
      <c r="G361" s="43"/>
      <c r="H361" s="41">
        <f>G361*B361</f>
        <v>0</v>
      </c>
      <c r="I361" s="43"/>
      <c r="J361" s="54">
        <f>I361*B361</f>
        <v>0</v>
      </c>
    </row>
    <row r="362" spans="1:10" ht="19.5" customHeight="1" x14ac:dyDescent="0.2">
      <c r="A362" s="205" t="s">
        <v>329</v>
      </c>
      <c r="B362" s="206"/>
      <c r="C362" s="206"/>
      <c r="D362" s="206"/>
      <c r="E362" s="206"/>
      <c r="F362" s="206"/>
      <c r="G362" s="206"/>
      <c r="H362" s="206"/>
      <c r="I362" s="206"/>
      <c r="J362" s="207"/>
    </row>
    <row r="363" spans="1:10" ht="19.5" customHeight="1" x14ac:dyDescent="0.2">
      <c r="A363" s="60" t="s">
        <v>90</v>
      </c>
      <c r="B363" s="44">
        <v>0.5</v>
      </c>
      <c r="C363" s="45"/>
      <c r="D363" s="41">
        <f>B363*C363</f>
        <v>0</v>
      </c>
      <c r="E363" s="43"/>
      <c r="F363" s="41">
        <f>E363*B363</f>
        <v>0</v>
      </c>
      <c r="G363" s="43"/>
      <c r="H363" s="41">
        <f>G363*B363</f>
        <v>0</v>
      </c>
      <c r="I363" s="43"/>
      <c r="J363" s="54">
        <f>I363*B363</f>
        <v>0</v>
      </c>
    </row>
    <row r="364" spans="1:10" ht="19.5" customHeight="1" x14ac:dyDescent="0.2">
      <c r="A364" s="221" t="s">
        <v>91</v>
      </c>
      <c r="B364" s="222"/>
      <c r="C364" s="222"/>
      <c r="D364" s="222"/>
      <c r="E364" s="222"/>
      <c r="F364" s="222"/>
      <c r="G364" s="222"/>
      <c r="H364" s="222"/>
      <c r="I364" s="222"/>
      <c r="J364" s="223"/>
    </row>
    <row r="365" spans="1:10" ht="19.5" customHeight="1" x14ac:dyDescent="0.2">
      <c r="A365" s="242" t="s">
        <v>121</v>
      </c>
      <c r="B365" s="243"/>
      <c r="C365" s="243"/>
      <c r="D365" s="243"/>
      <c r="E365" s="243"/>
      <c r="F365" s="243"/>
      <c r="G365" s="243"/>
      <c r="H365" s="243"/>
      <c r="I365" s="243"/>
      <c r="J365" s="244"/>
    </row>
    <row r="366" spans="1:10" ht="19.5" customHeight="1" x14ac:dyDescent="0.2">
      <c r="A366" s="61" t="s">
        <v>47</v>
      </c>
      <c r="B366" s="41">
        <v>2</v>
      </c>
      <c r="C366" s="42"/>
      <c r="D366" s="41">
        <f>B366*C366</f>
        <v>0</v>
      </c>
      <c r="E366" s="43"/>
      <c r="F366" s="41">
        <f>E366*B366</f>
        <v>0</v>
      </c>
      <c r="G366" s="43"/>
      <c r="H366" s="41">
        <f>G366*B366</f>
        <v>0</v>
      </c>
      <c r="I366" s="43"/>
      <c r="J366" s="54">
        <f>I366*B366</f>
        <v>0</v>
      </c>
    </row>
    <row r="367" spans="1:10" ht="19.5" customHeight="1" x14ac:dyDescent="0.2">
      <c r="A367" s="61" t="s">
        <v>49</v>
      </c>
      <c r="B367" s="41">
        <v>1</v>
      </c>
      <c r="C367" s="42"/>
      <c r="D367" s="41">
        <f>B367*C367</f>
        <v>0</v>
      </c>
      <c r="E367" s="43"/>
      <c r="F367" s="41">
        <f>E367*B367</f>
        <v>0</v>
      </c>
      <c r="G367" s="43"/>
      <c r="H367" s="41">
        <f>G367*B367</f>
        <v>0</v>
      </c>
      <c r="I367" s="43"/>
      <c r="J367" s="54">
        <f>I367*B367</f>
        <v>0</v>
      </c>
    </row>
    <row r="368" spans="1:10" ht="19.5" customHeight="1" x14ac:dyDescent="0.2">
      <c r="A368" s="62" t="s">
        <v>122</v>
      </c>
      <c r="B368" s="41">
        <v>1</v>
      </c>
      <c r="C368" s="42"/>
      <c r="D368" s="41">
        <f>B368*C368</f>
        <v>0</v>
      </c>
      <c r="E368" s="43"/>
      <c r="F368" s="41">
        <f>E368*B368</f>
        <v>0</v>
      </c>
      <c r="G368" s="43"/>
      <c r="H368" s="41">
        <f>G368*B368</f>
        <v>0</v>
      </c>
      <c r="I368" s="43"/>
      <c r="J368" s="54">
        <f>I368*B368</f>
        <v>0</v>
      </c>
    </row>
    <row r="369" spans="1:10" ht="19.5" customHeight="1" x14ac:dyDescent="0.2">
      <c r="A369" s="221" t="s">
        <v>92</v>
      </c>
      <c r="B369" s="222"/>
      <c r="C369" s="222"/>
      <c r="D369" s="222"/>
      <c r="E369" s="222"/>
      <c r="F369" s="222"/>
      <c r="G369" s="222"/>
      <c r="H369" s="222"/>
      <c r="I369" s="222"/>
      <c r="J369" s="223"/>
    </row>
    <row r="370" spans="1:10" ht="19.5" customHeight="1" x14ac:dyDescent="0.2">
      <c r="A370" s="62" t="s">
        <v>47</v>
      </c>
      <c r="B370" s="41">
        <v>2</v>
      </c>
      <c r="C370" s="42"/>
      <c r="D370" s="41">
        <f>B370*C370</f>
        <v>0</v>
      </c>
      <c r="E370" s="43"/>
      <c r="F370" s="41">
        <f>E370*B370</f>
        <v>0</v>
      </c>
      <c r="G370" s="43"/>
      <c r="H370" s="41">
        <f>G370*B370</f>
        <v>0</v>
      </c>
      <c r="I370" s="43"/>
      <c r="J370" s="54">
        <f>I370*B370</f>
        <v>0</v>
      </c>
    </row>
    <row r="371" spans="1:10" ht="19.5" customHeight="1" x14ac:dyDescent="0.2">
      <c r="A371" s="62" t="s">
        <v>49</v>
      </c>
      <c r="B371" s="41">
        <v>1</v>
      </c>
      <c r="C371" s="42"/>
      <c r="D371" s="41">
        <f>B371*C371</f>
        <v>0</v>
      </c>
      <c r="E371" s="43"/>
      <c r="F371" s="41">
        <f>E371*B371</f>
        <v>0</v>
      </c>
      <c r="G371" s="43"/>
      <c r="H371" s="41">
        <f>G371*B371</f>
        <v>0</v>
      </c>
      <c r="I371" s="43"/>
      <c r="J371" s="54">
        <f>I371*B371</f>
        <v>0</v>
      </c>
    </row>
    <row r="372" spans="1:10" ht="19.5" customHeight="1" x14ac:dyDescent="0.2">
      <c r="A372" s="205" t="s">
        <v>328</v>
      </c>
      <c r="B372" s="206"/>
      <c r="C372" s="206"/>
      <c r="D372" s="206"/>
      <c r="E372" s="206"/>
      <c r="F372" s="206"/>
      <c r="G372" s="206"/>
      <c r="H372" s="206"/>
      <c r="I372" s="206"/>
      <c r="J372" s="207"/>
    </row>
    <row r="373" spans="1:10" ht="19.5" customHeight="1" x14ac:dyDescent="0.2">
      <c r="A373" s="221" t="s">
        <v>93</v>
      </c>
      <c r="B373" s="222"/>
      <c r="C373" s="222"/>
      <c r="D373" s="222"/>
      <c r="E373" s="222"/>
      <c r="F373" s="222"/>
      <c r="G373" s="222"/>
      <c r="H373" s="222"/>
      <c r="I373" s="222"/>
      <c r="J373" s="223"/>
    </row>
    <row r="374" spans="1:10" ht="19.5" customHeight="1" x14ac:dyDescent="0.2">
      <c r="A374" s="59" t="s">
        <v>46</v>
      </c>
      <c r="B374" s="41">
        <v>3</v>
      </c>
      <c r="C374" s="42"/>
      <c r="D374" s="41">
        <f>B374*C374</f>
        <v>0</v>
      </c>
      <c r="E374" s="43"/>
      <c r="F374" s="41">
        <f>E374*B374</f>
        <v>0</v>
      </c>
      <c r="G374" s="43"/>
      <c r="H374" s="41">
        <f>G374*B374</f>
        <v>0</v>
      </c>
      <c r="I374" s="43"/>
      <c r="J374" s="54">
        <f>I374*B374</f>
        <v>0</v>
      </c>
    </row>
    <row r="375" spans="1:10" ht="19.5" customHeight="1" x14ac:dyDescent="0.2">
      <c r="A375" s="59" t="s">
        <v>47</v>
      </c>
      <c r="B375" s="41">
        <v>2</v>
      </c>
      <c r="C375" s="42"/>
      <c r="D375" s="41">
        <f>B375*C375</f>
        <v>0</v>
      </c>
      <c r="E375" s="43"/>
      <c r="F375" s="41">
        <f>E375*B375</f>
        <v>0</v>
      </c>
      <c r="G375" s="43"/>
      <c r="H375" s="41">
        <f>G375*B375</f>
        <v>0</v>
      </c>
      <c r="I375" s="43"/>
      <c r="J375" s="54">
        <f>I375*B375</f>
        <v>0</v>
      </c>
    </row>
    <row r="376" spans="1:10" ht="19.5" customHeight="1" x14ac:dyDescent="0.2">
      <c r="A376" s="59" t="s">
        <v>49</v>
      </c>
      <c r="B376" s="41">
        <v>1</v>
      </c>
      <c r="C376" s="42"/>
      <c r="D376" s="41">
        <f>B376*C376</f>
        <v>0</v>
      </c>
      <c r="E376" s="43"/>
      <c r="F376" s="41">
        <f>E376*B376</f>
        <v>0</v>
      </c>
      <c r="G376" s="43"/>
      <c r="H376" s="41">
        <f>G376*B376</f>
        <v>0</v>
      </c>
      <c r="I376" s="43"/>
      <c r="J376" s="54">
        <f>I376*B376</f>
        <v>0</v>
      </c>
    </row>
    <row r="377" spans="1:10" ht="19.5" customHeight="1" x14ac:dyDescent="0.2">
      <c r="A377" s="221" t="s">
        <v>94</v>
      </c>
      <c r="B377" s="222"/>
      <c r="C377" s="222"/>
      <c r="D377" s="222"/>
      <c r="E377" s="222"/>
      <c r="F377" s="222"/>
      <c r="G377" s="222"/>
      <c r="H377" s="222"/>
      <c r="I377" s="222"/>
      <c r="J377" s="223"/>
    </row>
    <row r="378" spans="1:10" ht="19.5" customHeight="1" x14ac:dyDescent="0.2">
      <c r="A378" s="59" t="s">
        <v>47</v>
      </c>
      <c r="B378" s="41">
        <v>2</v>
      </c>
      <c r="C378" s="42"/>
      <c r="D378" s="41">
        <f>B378*C378</f>
        <v>0</v>
      </c>
      <c r="E378" s="43"/>
      <c r="F378" s="41">
        <f>E378*B378</f>
        <v>0</v>
      </c>
      <c r="G378" s="43"/>
      <c r="H378" s="41">
        <f>G378*B378</f>
        <v>0</v>
      </c>
      <c r="I378" s="43"/>
      <c r="J378" s="54">
        <f>I378*B378</f>
        <v>0</v>
      </c>
    </row>
    <row r="379" spans="1:10" ht="19.5" customHeight="1" x14ac:dyDescent="0.2">
      <c r="A379" s="59" t="s">
        <v>49</v>
      </c>
      <c r="B379" s="41">
        <v>1</v>
      </c>
      <c r="C379" s="42"/>
      <c r="D379" s="41">
        <f>B379*C379</f>
        <v>0</v>
      </c>
      <c r="E379" s="43"/>
      <c r="F379" s="41">
        <f>E379*B379</f>
        <v>0</v>
      </c>
      <c r="G379" s="43"/>
      <c r="H379" s="41">
        <f>G379*B379</f>
        <v>0</v>
      </c>
      <c r="I379" s="43"/>
      <c r="J379" s="54">
        <f>I379*B379</f>
        <v>0</v>
      </c>
    </row>
    <row r="380" spans="1:10" ht="19.5" customHeight="1" x14ac:dyDescent="0.2">
      <c r="A380" s="205" t="s">
        <v>330</v>
      </c>
      <c r="B380" s="206"/>
      <c r="C380" s="206"/>
      <c r="D380" s="206"/>
      <c r="E380" s="206"/>
      <c r="F380" s="206"/>
      <c r="G380" s="206"/>
      <c r="H380" s="206"/>
      <c r="I380" s="206"/>
      <c r="J380" s="207"/>
    </row>
    <row r="381" spans="1:10" ht="19.5" customHeight="1" x14ac:dyDescent="0.2">
      <c r="A381" s="59" t="s">
        <v>49</v>
      </c>
      <c r="B381" s="41">
        <v>1</v>
      </c>
      <c r="C381" s="42"/>
      <c r="D381" s="41">
        <f>B381*C381</f>
        <v>0</v>
      </c>
      <c r="E381" s="43"/>
      <c r="F381" s="41">
        <f>E381*B381</f>
        <v>0</v>
      </c>
      <c r="G381" s="43"/>
      <c r="H381" s="41">
        <f>G381*B381</f>
        <v>0</v>
      </c>
      <c r="I381" s="43"/>
      <c r="J381" s="54">
        <f>I381*B381</f>
        <v>0</v>
      </c>
    </row>
    <row r="382" spans="1:10" ht="19.5" customHeight="1" x14ac:dyDescent="0.2">
      <c r="A382" s="59" t="s">
        <v>257</v>
      </c>
      <c r="B382" s="41">
        <v>0.75</v>
      </c>
      <c r="C382" s="42"/>
      <c r="D382" s="41">
        <f>B382*C382</f>
        <v>0</v>
      </c>
      <c r="E382" s="43"/>
      <c r="F382" s="41">
        <f>E382*B382</f>
        <v>0</v>
      </c>
      <c r="G382" s="43"/>
      <c r="H382" s="41">
        <f>G382*B382</f>
        <v>0</v>
      </c>
      <c r="I382" s="43"/>
      <c r="J382" s="54">
        <f>I382*B382</f>
        <v>0</v>
      </c>
    </row>
    <row r="383" spans="1:10" ht="19.5" customHeight="1" x14ac:dyDescent="0.2">
      <c r="A383" s="59" t="s">
        <v>59</v>
      </c>
      <c r="B383" s="41">
        <v>0.5</v>
      </c>
      <c r="C383" s="42"/>
      <c r="D383" s="41">
        <f>B383*C383</f>
        <v>0</v>
      </c>
      <c r="E383" s="43"/>
      <c r="F383" s="41">
        <f>E383*B383</f>
        <v>0</v>
      </c>
      <c r="G383" s="43"/>
      <c r="H383" s="41">
        <f>G383*B383</f>
        <v>0</v>
      </c>
      <c r="I383" s="43"/>
      <c r="J383" s="54">
        <f>I383*B383</f>
        <v>0</v>
      </c>
    </row>
    <row r="384" spans="1:10" ht="19.5" customHeight="1" thickBot="1" x14ac:dyDescent="0.25">
      <c r="A384" s="59" t="s">
        <v>258</v>
      </c>
      <c r="B384" s="41">
        <v>0.25</v>
      </c>
      <c r="C384" s="42"/>
      <c r="D384" s="41">
        <f>B384*C384</f>
        <v>0</v>
      </c>
      <c r="E384" s="43"/>
      <c r="F384" s="41">
        <f>E384*B384</f>
        <v>0</v>
      </c>
      <c r="G384" s="43"/>
      <c r="H384" s="41">
        <f>G384*B384</f>
        <v>0</v>
      </c>
      <c r="I384" s="43"/>
      <c r="J384" s="54">
        <f>I384*B384</f>
        <v>0</v>
      </c>
    </row>
    <row r="385" spans="1:10" ht="19.5" customHeight="1" thickBot="1" x14ac:dyDescent="0.25">
      <c r="A385" s="139" t="s">
        <v>27</v>
      </c>
      <c r="B385" s="64"/>
      <c r="C385" s="64"/>
      <c r="D385" s="65">
        <f>SUM(D7:D384)</f>
        <v>0</v>
      </c>
      <c r="E385" s="64"/>
      <c r="F385" s="65">
        <f>SUM(F7:F384)</f>
        <v>0</v>
      </c>
      <c r="G385" s="64"/>
      <c r="H385" s="65">
        <f>SUM(H7:H384)</f>
        <v>0</v>
      </c>
      <c r="I385" s="64"/>
      <c r="J385" s="66">
        <f>SUM(J7:J384)</f>
        <v>0</v>
      </c>
    </row>
  </sheetData>
  <sheetProtection algorithmName="SHA-512" hashValue="/Y2zA6GW0Kgpu7YfU64m5ZKttsuJQOgnu6TWcxWWGV5R28/3qy4BJ452IIx2r/J2D0hJpBQEIftvjVbG/m8XSg==" saltValue="qWVJvLU1TzHzI16NA89ZkA==" spinCount="100000" sheet="1" objects="1" scenarios="1" selectLockedCells="1"/>
  <customSheetViews>
    <customSheetView guid="{FE8EE36D-030C-4CAF-BDA8-FCA0DEAE8DCE}" fitToPage="1">
      <selection activeCell="C7" sqref="C7"/>
      <rowBreaks count="3" manualBreakCount="3">
        <brk id="57" max="16383" man="1"/>
        <brk id="118" max="16383" man="1"/>
        <brk id="190" max="16383" man="1"/>
      </rowBreaks>
      <pageMargins left="0.7" right="0.7" top="0.75" bottom="0.75" header="0.3" footer="0.3"/>
      <printOptions horizontalCentered="1"/>
      <pageSetup paperSize="5" scale="61" fitToHeight="0" orientation="portrait" r:id="rId1"/>
      <headerFooter>
        <oddFooter>&amp;LCertificación Junta Administrativa de la UPRA Número 2012-13-33&amp;RPág.  &amp;P de &amp;N</oddFooter>
      </headerFooter>
    </customSheetView>
  </customSheetViews>
  <mergeCells count="88">
    <mergeCell ref="A380:J380"/>
    <mergeCell ref="A372:J372"/>
    <mergeCell ref="A362:J362"/>
    <mergeCell ref="A358:J358"/>
    <mergeCell ref="A340:J340"/>
    <mergeCell ref="A256:J256"/>
    <mergeCell ref="A261:J261"/>
    <mergeCell ref="A247:J247"/>
    <mergeCell ref="A369:J369"/>
    <mergeCell ref="A377:J377"/>
    <mergeCell ref="A373:J373"/>
    <mergeCell ref="A344:J344"/>
    <mergeCell ref="A341:J341"/>
    <mergeCell ref="A364:J364"/>
    <mergeCell ref="A365:J365"/>
    <mergeCell ref="A335:J335"/>
    <mergeCell ref="A330:J330"/>
    <mergeCell ref="A321:J321"/>
    <mergeCell ref="A312:J312"/>
    <mergeCell ref="A303:J303"/>
    <mergeCell ref="A302:J302"/>
    <mergeCell ref="A206:J206"/>
    <mergeCell ref="A239:J239"/>
    <mergeCell ref="A236:J236"/>
    <mergeCell ref="A246:J246"/>
    <mergeCell ref="A215:J215"/>
    <mergeCell ref="A211:J211"/>
    <mergeCell ref="A227:I227"/>
    <mergeCell ref="A222:J222"/>
    <mergeCell ref="A219:J219"/>
    <mergeCell ref="A218:J218"/>
    <mergeCell ref="A232:I232"/>
    <mergeCell ref="A293:J293"/>
    <mergeCell ref="A292:J292"/>
    <mergeCell ref="A288:J288"/>
    <mergeCell ref="A277:J277"/>
    <mergeCell ref="A142:J142"/>
    <mergeCell ref="A272:J272"/>
    <mergeCell ref="A284:J284"/>
    <mergeCell ref="A172:J172"/>
    <mergeCell ref="A197:J197"/>
    <mergeCell ref="A196:J196"/>
    <mergeCell ref="A190:J190"/>
    <mergeCell ref="A181:J181"/>
    <mergeCell ref="A186:J186"/>
    <mergeCell ref="A242:J242"/>
    <mergeCell ref="A185:J185"/>
    <mergeCell ref="A202:J202"/>
    <mergeCell ref="A1:J1"/>
    <mergeCell ref="I2:J2"/>
    <mergeCell ref="G2:H2"/>
    <mergeCell ref="E2:F2"/>
    <mergeCell ref="A36:J36"/>
    <mergeCell ref="C2:D2"/>
    <mergeCell ref="A47:J47"/>
    <mergeCell ref="A51:J51"/>
    <mergeCell ref="A58:J58"/>
    <mergeCell ref="A158:J158"/>
    <mergeCell ref="A175:J175"/>
    <mergeCell ref="A167:J167"/>
    <mergeCell ref="A171:J171"/>
    <mergeCell ref="A59:J59"/>
    <mergeCell ref="A66:J66"/>
    <mergeCell ref="A114:J114"/>
    <mergeCell ref="A111:J111"/>
    <mergeCell ref="A119:J119"/>
    <mergeCell ref="A110:J110"/>
    <mergeCell ref="A98:J98"/>
    <mergeCell ref="A102:J102"/>
    <mergeCell ref="A70:J70"/>
    <mergeCell ref="A74:J74"/>
    <mergeCell ref="A81:J81"/>
    <mergeCell ref="A86:J86"/>
    <mergeCell ref="A91:J91"/>
    <mergeCell ref="A90:J90"/>
    <mergeCell ref="A43:J43"/>
    <mergeCell ref="A4:J4"/>
    <mergeCell ref="A5:J5"/>
    <mergeCell ref="A6:J6"/>
    <mergeCell ref="A22:J22"/>
    <mergeCell ref="A27:J27"/>
    <mergeCell ref="A126:J126"/>
    <mergeCell ref="A105:J105"/>
    <mergeCell ref="A140:J140"/>
    <mergeCell ref="A141:J141"/>
    <mergeCell ref="A134:J134"/>
    <mergeCell ref="A125:J125"/>
    <mergeCell ref="A139:J139"/>
  </mergeCells>
  <conditionalFormatting sqref="A1:XFD180 A185:XFD65535">
    <cfRule type="expression" dxfId="5" priority="2" stopIfTrue="1">
      <formula>CELL("protect", INDIRECT(ADDRESS(ROW(),COLUMN())))=0</formula>
    </cfRule>
  </conditionalFormatting>
  <conditionalFormatting sqref="A181:XFD184">
    <cfRule type="expression" dxfId="4" priority="1" stopIfTrue="1">
      <formula>CELL("protect", INDIRECT(ADDRESS(ROW(),COLUMN())))=0</formula>
    </cfRule>
  </conditionalFormatting>
  <printOptions horizontalCentered="1"/>
  <pageMargins left="0.7" right="0.7" top="0.75" bottom="0.75" header="0.3" footer="0.3"/>
  <pageSetup paperSize="5" scale="61" fitToHeight="0" orientation="portrait" r:id="rId2"/>
  <headerFooter>
    <oddFooter>&amp;LAprobado mediante Certificación Núm. 2012-2013-33 y enmenda por la Certificación Núm. 2014-2015-51 de la Junta Administrativa de la UPRA.&amp;RPág.  &amp;P de &amp;N</oddFooter>
  </headerFooter>
  <rowBreaks count="4" manualBreakCount="4">
    <brk id="72" max="16383" man="1"/>
    <brk id="138" max="16383" man="1"/>
    <brk id="276" max="16383" man="1"/>
    <brk id="3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68"/>
  <sheetViews>
    <sheetView topLeftCell="A42" zoomScaleNormal="100" zoomScalePageLayoutView="85" workbookViewId="0">
      <selection activeCell="C57" sqref="C57"/>
    </sheetView>
  </sheetViews>
  <sheetFormatPr defaultColWidth="9.140625" defaultRowHeight="12.75" x14ac:dyDescent="0.2"/>
  <cols>
    <col min="1" max="1" width="81" style="13" customWidth="1"/>
    <col min="2" max="2" width="9.140625" style="94" customWidth="1"/>
    <col min="3" max="4" width="9.140625" style="13" customWidth="1"/>
    <col min="5" max="16384" width="9.140625" style="13"/>
  </cols>
  <sheetData>
    <row r="1" spans="1:10" s="69" customFormat="1" ht="39" customHeight="1" thickBot="1" x14ac:dyDescent="0.3">
      <c r="A1" s="255" t="s">
        <v>336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19.5" customHeight="1" x14ac:dyDescent="0.2">
      <c r="A2" s="257"/>
      <c r="B2" s="99"/>
      <c r="C2" s="254" t="s">
        <v>26</v>
      </c>
      <c r="D2" s="254"/>
      <c r="E2" s="262" t="s">
        <v>34</v>
      </c>
      <c r="F2" s="263"/>
      <c r="G2" s="259" t="s">
        <v>35</v>
      </c>
      <c r="H2" s="261"/>
      <c r="I2" s="259" t="s">
        <v>36</v>
      </c>
      <c r="J2" s="260"/>
    </row>
    <row r="3" spans="1:10" ht="19.5" customHeight="1" x14ac:dyDescent="0.2">
      <c r="A3" s="258"/>
      <c r="B3" s="149" t="s">
        <v>9</v>
      </c>
      <c r="C3" s="148" t="s">
        <v>10</v>
      </c>
      <c r="D3" s="148" t="s">
        <v>11</v>
      </c>
      <c r="E3" s="148" t="s">
        <v>10</v>
      </c>
      <c r="F3" s="148" t="s">
        <v>11</v>
      </c>
      <c r="G3" s="148" t="s">
        <v>10</v>
      </c>
      <c r="H3" s="148" t="s">
        <v>11</v>
      </c>
      <c r="I3" s="148" t="s">
        <v>10</v>
      </c>
      <c r="J3" s="152" t="s">
        <v>11</v>
      </c>
    </row>
    <row r="4" spans="1:10" ht="19.5" customHeight="1" x14ac:dyDescent="0.2">
      <c r="A4" s="248" t="s">
        <v>123</v>
      </c>
      <c r="B4" s="249"/>
      <c r="C4" s="249"/>
      <c r="D4" s="249"/>
      <c r="E4" s="249"/>
      <c r="F4" s="249"/>
      <c r="G4" s="249"/>
      <c r="H4" s="249"/>
      <c r="I4" s="249"/>
      <c r="J4" s="250"/>
    </row>
    <row r="5" spans="1:10" ht="19.5" customHeight="1" x14ac:dyDescent="0.2">
      <c r="A5" s="205" t="s">
        <v>124</v>
      </c>
      <c r="B5" s="206"/>
      <c r="C5" s="206"/>
      <c r="D5" s="206"/>
      <c r="E5" s="206"/>
      <c r="F5" s="206"/>
      <c r="G5" s="206"/>
      <c r="H5" s="206"/>
      <c r="I5" s="206"/>
      <c r="J5" s="207"/>
    </row>
    <row r="6" spans="1:10" ht="19.5" customHeight="1" x14ac:dyDescent="0.2">
      <c r="A6" s="70" t="s">
        <v>125</v>
      </c>
      <c r="B6" s="37">
        <v>50</v>
      </c>
      <c r="C6" s="20"/>
      <c r="D6" s="71">
        <f t="shared" ref="D6:D13" si="0">B6*C6</f>
        <v>0</v>
      </c>
      <c r="E6" s="20"/>
      <c r="F6" s="71">
        <f>B6*E6</f>
        <v>0</v>
      </c>
      <c r="G6" s="20"/>
      <c r="H6" s="71">
        <f>B6*G6</f>
        <v>0</v>
      </c>
      <c r="I6" s="20"/>
      <c r="J6" s="72">
        <f>B6*I6</f>
        <v>0</v>
      </c>
    </row>
    <row r="7" spans="1:10" ht="19.5" customHeight="1" x14ac:dyDescent="0.2">
      <c r="A7" s="70" t="s">
        <v>140</v>
      </c>
      <c r="B7" s="37">
        <v>25</v>
      </c>
      <c r="C7" s="20"/>
      <c r="D7" s="71">
        <f t="shared" si="0"/>
        <v>0</v>
      </c>
      <c r="E7" s="20"/>
      <c r="F7" s="71">
        <f t="shared" ref="F7:F13" si="1">B7*E7</f>
        <v>0</v>
      </c>
      <c r="G7" s="20"/>
      <c r="H7" s="71">
        <f t="shared" ref="H7:H13" si="2">B7*G7</f>
        <v>0</v>
      </c>
      <c r="I7" s="20"/>
      <c r="J7" s="72">
        <f t="shared" ref="J7:J13" si="3">B7*I7</f>
        <v>0</v>
      </c>
    </row>
    <row r="8" spans="1:10" ht="19.5" customHeight="1" x14ac:dyDescent="0.2">
      <c r="A8" s="70" t="s">
        <v>126</v>
      </c>
      <c r="B8" s="37">
        <v>25</v>
      </c>
      <c r="C8" s="20"/>
      <c r="D8" s="71">
        <f t="shared" si="0"/>
        <v>0</v>
      </c>
      <c r="E8" s="20"/>
      <c r="F8" s="71">
        <f t="shared" si="1"/>
        <v>0</v>
      </c>
      <c r="G8" s="20"/>
      <c r="H8" s="71">
        <f t="shared" si="2"/>
        <v>0</v>
      </c>
      <c r="I8" s="20"/>
      <c r="J8" s="72">
        <f t="shared" si="3"/>
        <v>0</v>
      </c>
    </row>
    <row r="9" spans="1:10" ht="19.5" customHeight="1" x14ac:dyDescent="0.2">
      <c r="A9" s="70" t="s">
        <v>141</v>
      </c>
      <c r="B9" s="37">
        <v>12.5</v>
      </c>
      <c r="C9" s="20"/>
      <c r="D9" s="71">
        <f t="shared" si="0"/>
        <v>0</v>
      </c>
      <c r="E9" s="20"/>
      <c r="F9" s="71">
        <f t="shared" si="1"/>
        <v>0</v>
      </c>
      <c r="G9" s="20"/>
      <c r="H9" s="71">
        <f t="shared" si="2"/>
        <v>0</v>
      </c>
      <c r="I9" s="20"/>
      <c r="J9" s="72">
        <f t="shared" si="3"/>
        <v>0</v>
      </c>
    </row>
    <row r="10" spans="1:10" ht="19.5" customHeight="1" x14ac:dyDescent="0.2">
      <c r="A10" s="70" t="s">
        <v>127</v>
      </c>
      <c r="B10" s="37">
        <v>40</v>
      </c>
      <c r="C10" s="20"/>
      <c r="D10" s="71">
        <f t="shared" si="0"/>
        <v>0</v>
      </c>
      <c r="E10" s="20"/>
      <c r="F10" s="71">
        <f t="shared" si="1"/>
        <v>0</v>
      </c>
      <c r="G10" s="20"/>
      <c r="H10" s="71">
        <f t="shared" si="2"/>
        <v>0</v>
      </c>
      <c r="I10" s="20"/>
      <c r="J10" s="72">
        <f t="shared" si="3"/>
        <v>0</v>
      </c>
    </row>
    <row r="11" spans="1:10" ht="19.5" customHeight="1" x14ac:dyDescent="0.2">
      <c r="A11" s="70" t="s">
        <v>142</v>
      </c>
      <c r="B11" s="37">
        <v>20</v>
      </c>
      <c r="C11" s="20"/>
      <c r="D11" s="71">
        <f t="shared" si="0"/>
        <v>0</v>
      </c>
      <c r="E11" s="20"/>
      <c r="F11" s="71">
        <f t="shared" si="1"/>
        <v>0</v>
      </c>
      <c r="G11" s="20"/>
      <c r="H11" s="71">
        <f t="shared" si="2"/>
        <v>0</v>
      </c>
      <c r="I11" s="20"/>
      <c r="J11" s="72">
        <f t="shared" si="3"/>
        <v>0</v>
      </c>
    </row>
    <row r="12" spans="1:10" ht="19.5" customHeight="1" x14ac:dyDescent="0.2">
      <c r="A12" s="70" t="s">
        <v>128</v>
      </c>
      <c r="B12" s="37">
        <v>20</v>
      </c>
      <c r="C12" s="20"/>
      <c r="D12" s="71">
        <f t="shared" si="0"/>
        <v>0</v>
      </c>
      <c r="E12" s="20"/>
      <c r="F12" s="71">
        <f t="shared" si="1"/>
        <v>0</v>
      </c>
      <c r="G12" s="20"/>
      <c r="H12" s="71">
        <f t="shared" si="2"/>
        <v>0</v>
      </c>
      <c r="I12" s="20"/>
      <c r="J12" s="72">
        <f t="shared" si="3"/>
        <v>0</v>
      </c>
    </row>
    <row r="13" spans="1:10" ht="19.5" customHeight="1" x14ac:dyDescent="0.2">
      <c r="A13" s="70" t="s">
        <v>143</v>
      </c>
      <c r="B13" s="37">
        <v>10</v>
      </c>
      <c r="C13" s="20"/>
      <c r="D13" s="71">
        <f t="shared" si="0"/>
        <v>0</v>
      </c>
      <c r="E13" s="20"/>
      <c r="F13" s="71">
        <f t="shared" si="1"/>
        <v>0</v>
      </c>
      <c r="G13" s="20"/>
      <c r="H13" s="71">
        <f t="shared" si="2"/>
        <v>0</v>
      </c>
      <c r="I13" s="20"/>
      <c r="J13" s="72">
        <f t="shared" si="3"/>
        <v>0</v>
      </c>
    </row>
    <row r="14" spans="1:10" ht="19.5" customHeight="1" x14ac:dyDescent="0.2">
      <c r="A14" s="205" t="s">
        <v>229</v>
      </c>
      <c r="B14" s="206"/>
      <c r="C14" s="206"/>
      <c r="D14" s="206"/>
      <c r="E14" s="206"/>
      <c r="F14" s="206"/>
      <c r="G14" s="206"/>
      <c r="H14" s="206"/>
      <c r="I14" s="206"/>
      <c r="J14" s="207"/>
    </row>
    <row r="15" spans="1:10" ht="19.5" customHeight="1" x14ac:dyDescent="0.2">
      <c r="A15" s="215" t="s">
        <v>230</v>
      </c>
      <c r="B15" s="216"/>
      <c r="C15" s="216"/>
      <c r="D15" s="216"/>
      <c r="E15" s="216"/>
      <c r="F15" s="216"/>
      <c r="G15" s="216"/>
      <c r="H15" s="216"/>
      <c r="I15" s="216"/>
      <c r="J15" s="217"/>
    </row>
    <row r="16" spans="1:10" ht="19.5" customHeight="1" x14ac:dyDescent="0.2">
      <c r="A16" s="58" t="s">
        <v>133</v>
      </c>
      <c r="B16" s="37">
        <v>1</v>
      </c>
      <c r="C16" s="20"/>
      <c r="D16" s="71">
        <f>B16*C16</f>
        <v>0</v>
      </c>
      <c r="E16" s="20"/>
      <c r="F16" s="71">
        <f>B16*E16</f>
        <v>0</v>
      </c>
      <c r="G16" s="20"/>
      <c r="H16" s="71">
        <f>B16*G16</f>
        <v>0</v>
      </c>
      <c r="I16" s="20"/>
      <c r="J16" s="72">
        <f>B16*I16</f>
        <v>0</v>
      </c>
    </row>
    <row r="17" spans="1:10" ht="19.5" customHeight="1" x14ac:dyDescent="0.2">
      <c r="A17" s="58" t="s">
        <v>145</v>
      </c>
      <c r="B17" s="37">
        <v>0.5</v>
      </c>
      <c r="C17" s="20"/>
      <c r="D17" s="71">
        <f>B17*C17</f>
        <v>0</v>
      </c>
      <c r="E17" s="20"/>
      <c r="F17" s="71">
        <f>B17*E17</f>
        <v>0</v>
      </c>
      <c r="G17" s="20"/>
      <c r="H17" s="71">
        <f>B17*G17</f>
        <v>0</v>
      </c>
      <c r="I17" s="20"/>
      <c r="J17" s="72">
        <f>B17*I17</f>
        <v>0</v>
      </c>
    </row>
    <row r="18" spans="1:10" ht="19.5" customHeight="1" x14ac:dyDescent="0.2">
      <c r="A18" s="251" t="s">
        <v>231</v>
      </c>
      <c r="B18" s="252"/>
      <c r="C18" s="252"/>
      <c r="D18" s="252"/>
      <c r="E18" s="252"/>
      <c r="F18" s="252"/>
      <c r="G18" s="252"/>
      <c r="H18" s="252"/>
      <c r="I18" s="252"/>
      <c r="J18" s="253"/>
    </row>
    <row r="19" spans="1:10" ht="19.5" customHeight="1" x14ac:dyDescent="0.2">
      <c r="A19" s="58" t="s">
        <v>129</v>
      </c>
      <c r="B19" s="37">
        <v>0.66700000000000004</v>
      </c>
      <c r="C19" s="20"/>
      <c r="D19" s="71">
        <f>B19*C19</f>
        <v>0</v>
      </c>
      <c r="E19" s="20"/>
      <c r="F19" s="71">
        <f>B19*E19</f>
        <v>0</v>
      </c>
      <c r="G19" s="20"/>
      <c r="H19" s="71">
        <f>B19*G19</f>
        <v>0</v>
      </c>
      <c r="I19" s="20"/>
      <c r="J19" s="72">
        <f>B19*I19</f>
        <v>0</v>
      </c>
    </row>
    <row r="20" spans="1:10" ht="19.5" customHeight="1" x14ac:dyDescent="0.2">
      <c r="A20" s="58" t="s">
        <v>144</v>
      </c>
      <c r="B20" s="37">
        <v>0.33300000000000002</v>
      </c>
      <c r="C20" s="20"/>
      <c r="D20" s="71">
        <f>B20*C20</f>
        <v>0</v>
      </c>
      <c r="E20" s="20"/>
      <c r="F20" s="71">
        <f>B20*E20</f>
        <v>0</v>
      </c>
      <c r="G20" s="20"/>
      <c r="H20" s="71">
        <f>B20*G20</f>
        <v>0</v>
      </c>
      <c r="I20" s="20"/>
      <c r="J20" s="72">
        <f>B20*I20</f>
        <v>0</v>
      </c>
    </row>
    <row r="21" spans="1:10" ht="19.5" customHeight="1" x14ac:dyDescent="0.2">
      <c r="A21" s="205" t="s">
        <v>232</v>
      </c>
      <c r="B21" s="206"/>
      <c r="C21" s="206"/>
      <c r="D21" s="206"/>
      <c r="E21" s="206"/>
      <c r="F21" s="206"/>
      <c r="G21" s="206"/>
      <c r="H21" s="206"/>
      <c r="I21" s="206"/>
      <c r="J21" s="207"/>
    </row>
    <row r="22" spans="1:10" ht="19.5" customHeight="1" x14ac:dyDescent="0.2">
      <c r="A22" s="221" t="s">
        <v>130</v>
      </c>
      <c r="B22" s="222"/>
      <c r="C22" s="222"/>
      <c r="D22" s="222"/>
      <c r="E22" s="222"/>
      <c r="F22" s="222"/>
      <c r="G22" s="222"/>
      <c r="H22" s="222"/>
      <c r="I22" s="222"/>
      <c r="J22" s="223"/>
    </row>
    <row r="23" spans="1:10" ht="19.5" customHeight="1" x14ac:dyDescent="0.2">
      <c r="A23" s="58" t="s">
        <v>133</v>
      </c>
      <c r="B23" s="37">
        <v>1.5</v>
      </c>
      <c r="C23" s="20"/>
      <c r="D23" s="71">
        <f>B23*C23</f>
        <v>0</v>
      </c>
      <c r="E23" s="20"/>
      <c r="F23" s="71">
        <f>B23*E23</f>
        <v>0</v>
      </c>
      <c r="G23" s="20"/>
      <c r="H23" s="71">
        <f>B23*G23</f>
        <v>0</v>
      </c>
      <c r="I23" s="20"/>
      <c r="J23" s="72">
        <f>B23*I23</f>
        <v>0</v>
      </c>
    </row>
    <row r="24" spans="1:10" ht="19.5" customHeight="1" x14ac:dyDescent="0.2">
      <c r="A24" s="58" t="s">
        <v>145</v>
      </c>
      <c r="B24" s="37">
        <v>0.75</v>
      </c>
      <c r="C24" s="20"/>
      <c r="D24" s="71">
        <f>B24*C24</f>
        <v>0</v>
      </c>
      <c r="E24" s="20"/>
      <c r="F24" s="71">
        <f>B24*E24</f>
        <v>0</v>
      </c>
      <c r="G24" s="20"/>
      <c r="H24" s="71">
        <f>B24*G24</f>
        <v>0</v>
      </c>
      <c r="I24" s="20"/>
      <c r="J24" s="72">
        <f>B24*I24</f>
        <v>0</v>
      </c>
    </row>
    <row r="25" spans="1:10" ht="19.5" customHeight="1" x14ac:dyDescent="0.2">
      <c r="A25" s="221" t="s">
        <v>131</v>
      </c>
      <c r="B25" s="222"/>
      <c r="C25" s="222"/>
      <c r="D25" s="222"/>
      <c r="E25" s="222"/>
      <c r="F25" s="222"/>
      <c r="G25" s="222"/>
      <c r="H25" s="222"/>
      <c r="I25" s="222"/>
      <c r="J25" s="223"/>
    </row>
    <row r="26" spans="1:10" ht="19.5" customHeight="1" x14ac:dyDescent="0.2">
      <c r="A26" s="58" t="s">
        <v>133</v>
      </c>
      <c r="B26" s="37">
        <v>1</v>
      </c>
      <c r="C26" s="20"/>
      <c r="D26" s="71">
        <f>B26*C26</f>
        <v>0</v>
      </c>
      <c r="E26" s="20"/>
      <c r="F26" s="71">
        <f>B26*E26</f>
        <v>0</v>
      </c>
      <c r="G26" s="20"/>
      <c r="H26" s="71">
        <f>B26*G26</f>
        <v>0</v>
      </c>
      <c r="I26" s="20"/>
      <c r="J26" s="72">
        <f>B26*I26</f>
        <v>0</v>
      </c>
    </row>
    <row r="27" spans="1:10" ht="19.5" customHeight="1" x14ac:dyDescent="0.2">
      <c r="A27" s="58" t="s">
        <v>145</v>
      </c>
      <c r="B27" s="37">
        <v>0.5</v>
      </c>
      <c r="C27" s="20"/>
      <c r="D27" s="71">
        <f>B27*C27</f>
        <v>0</v>
      </c>
      <c r="E27" s="20"/>
      <c r="F27" s="71">
        <f>B27*E27</f>
        <v>0</v>
      </c>
      <c r="G27" s="20"/>
      <c r="H27" s="71">
        <f>B27*G27</f>
        <v>0</v>
      </c>
      <c r="I27" s="20"/>
      <c r="J27" s="72">
        <f>B27*I27</f>
        <v>0</v>
      </c>
    </row>
    <row r="28" spans="1:10" ht="19.5" customHeight="1" x14ac:dyDescent="0.2">
      <c r="A28" s="221" t="s">
        <v>337</v>
      </c>
      <c r="B28" s="222"/>
      <c r="C28" s="222"/>
      <c r="D28" s="222"/>
      <c r="E28" s="222"/>
      <c r="F28" s="222"/>
      <c r="G28" s="222"/>
      <c r="H28" s="222"/>
      <c r="I28" s="222"/>
      <c r="J28" s="223"/>
    </row>
    <row r="29" spans="1:10" ht="19.5" customHeight="1" x14ac:dyDescent="0.2">
      <c r="A29" s="58" t="s">
        <v>133</v>
      </c>
      <c r="B29" s="37">
        <v>0.5</v>
      </c>
      <c r="C29" s="20"/>
      <c r="D29" s="71">
        <f>B29*C29</f>
        <v>0</v>
      </c>
      <c r="E29" s="20"/>
      <c r="F29" s="71">
        <f>B29*E29</f>
        <v>0</v>
      </c>
      <c r="G29" s="20"/>
      <c r="H29" s="71">
        <f>B29*G29</f>
        <v>0</v>
      </c>
      <c r="I29" s="20"/>
      <c r="J29" s="72">
        <f>B29*I29</f>
        <v>0</v>
      </c>
    </row>
    <row r="30" spans="1:10" ht="19.5" customHeight="1" x14ac:dyDescent="0.2">
      <c r="A30" s="58" t="s">
        <v>145</v>
      </c>
      <c r="B30" s="37">
        <v>0.25</v>
      </c>
      <c r="C30" s="20"/>
      <c r="D30" s="71">
        <f>B30*C30</f>
        <v>0</v>
      </c>
      <c r="E30" s="20"/>
      <c r="F30" s="71">
        <f>B30*E30</f>
        <v>0</v>
      </c>
      <c r="G30" s="20"/>
      <c r="H30" s="71">
        <f>B30*G30</f>
        <v>0</v>
      </c>
      <c r="I30" s="20"/>
      <c r="J30" s="72">
        <f>B30*I30</f>
        <v>0</v>
      </c>
    </row>
    <row r="31" spans="1:10" ht="19.5" customHeight="1" x14ac:dyDescent="0.2">
      <c r="A31" s="205" t="s">
        <v>136</v>
      </c>
      <c r="B31" s="206"/>
      <c r="C31" s="206"/>
      <c r="D31" s="206"/>
      <c r="E31" s="206"/>
      <c r="F31" s="206"/>
      <c r="G31" s="206"/>
      <c r="H31" s="206"/>
      <c r="I31" s="206"/>
      <c r="J31" s="207"/>
    </row>
    <row r="32" spans="1:10" ht="19.5" customHeight="1" x14ac:dyDescent="0.2">
      <c r="A32" s="58" t="s">
        <v>134</v>
      </c>
      <c r="B32" s="37">
        <v>2</v>
      </c>
      <c r="C32" s="20"/>
      <c r="D32" s="71">
        <f>B32*C32</f>
        <v>0</v>
      </c>
      <c r="E32" s="20"/>
      <c r="F32" s="71">
        <f>B32*E32</f>
        <v>0</v>
      </c>
      <c r="G32" s="20"/>
      <c r="H32" s="71">
        <f>B32*G32</f>
        <v>0</v>
      </c>
      <c r="I32" s="20"/>
      <c r="J32" s="72">
        <f>B32*I32</f>
        <v>0</v>
      </c>
    </row>
    <row r="33" spans="1:10" ht="19.5" customHeight="1" x14ac:dyDescent="0.2">
      <c r="A33" s="58" t="s">
        <v>135</v>
      </c>
      <c r="B33" s="37">
        <v>1</v>
      </c>
      <c r="C33" s="20"/>
      <c r="D33" s="71">
        <f>B33*C33</f>
        <v>0</v>
      </c>
      <c r="E33" s="20"/>
      <c r="F33" s="71">
        <f>B33*E33</f>
        <v>0</v>
      </c>
      <c r="G33" s="20"/>
      <c r="H33" s="71">
        <f>B33*G33</f>
        <v>0</v>
      </c>
      <c r="I33" s="20"/>
      <c r="J33" s="72">
        <f>B33*I33</f>
        <v>0</v>
      </c>
    </row>
    <row r="34" spans="1:10" ht="19.5" customHeight="1" x14ac:dyDescent="0.2">
      <c r="A34" s="205" t="s">
        <v>137</v>
      </c>
      <c r="B34" s="206"/>
      <c r="C34" s="206"/>
      <c r="D34" s="206"/>
      <c r="E34" s="206"/>
      <c r="F34" s="206"/>
      <c r="G34" s="206"/>
      <c r="H34" s="206"/>
      <c r="I34" s="206"/>
      <c r="J34" s="207"/>
    </row>
    <row r="35" spans="1:10" ht="19.5" customHeight="1" x14ac:dyDescent="0.2">
      <c r="A35" s="215" t="s">
        <v>130</v>
      </c>
      <c r="B35" s="216"/>
      <c r="C35" s="216"/>
      <c r="D35" s="216"/>
      <c r="E35" s="216"/>
      <c r="F35" s="216"/>
      <c r="G35" s="216"/>
      <c r="H35" s="216"/>
      <c r="I35" s="216"/>
      <c r="J35" s="217"/>
    </row>
    <row r="36" spans="1:10" ht="19.5" customHeight="1" x14ac:dyDescent="0.2">
      <c r="A36" s="58" t="s">
        <v>132</v>
      </c>
      <c r="B36" s="37">
        <v>1.5</v>
      </c>
      <c r="C36" s="20"/>
      <c r="D36" s="71">
        <f>B36*C36</f>
        <v>0</v>
      </c>
      <c r="E36" s="20"/>
      <c r="F36" s="71">
        <f>B36*E36</f>
        <v>0</v>
      </c>
      <c r="G36" s="20"/>
      <c r="H36" s="71">
        <f>B36*G36</f>
        <v>0</v>
      </c>
      <c r="I36" s="20"/>
      <c r="J36" s="72">
        <f>B36*I36</f>
        <v>0</v>
      </c>
    </row>
    <row r="37" spans="1:10" ht="19.5" customHeight="1" x14ac:dyDescent="0.2">
      <c r="A37" s="58" t="s">
        <v>340</v>
      </c>
      <c r="B37" s="37">
        <v>0.75</v>
      </c>
      <c r="C37" s="20"/>
      <c r="D37" s="71">
        <f>B37*C37</f>
        <v>0</v>
      </c>
      <c r="E37" s="20"/>
      <c r="F37" s="71">
        <f>B37*E37</f>
        <v>0</v>
      </c>
      <c r="G37" s="20"/>
      <c r="H37" s="71">
        <f>B37*G37</f>
        <v>0</v>
      </c>
      <c r="I37" s="20"/>
      <c r="J37" s="72">
        <f>B37*I37</f>
        <v>0</v>
      </c>
    </row>
    <row r="38" spans="1:10" ht="19.5" customHeight="1" x14ac:dyDescent="0.2">
      <c r="A38" s="215" t="s">
        <v>131</v>
      </c>
      <c r="B38" s="216"/>
      <c r="C38" s="216"/>
      <c r="D38" s="216"/>
      <c r="E38" s="216"/>
      <c r="F38" s="216"/>
      <c r="G38" s="216"/>
      <c r="H38" s="216"/>
      <c r="I38" s="216"/>
      <c r="J38" s="217"/>
    </row>
    <row r="39" spans="1:10" ht="19.5" customHeight="1" x14ac:dyDescent="0.2">
      <c r="A39" s="58" t="s">
        <v>132</v>
      </c>
      <c r="B39" s="37">
        <v>1</v>
      </c>
      <c r="C39" s="20"/>
      <c r="D39" s="71">
        <f>B39*C39</f>
        <v>0</v>
      </c>
      <c r="E39" s="20"/>
      <c r="F39" s="71">
        <f>B39*E39</f>
        <v>0</v>
      </c>
      <c r="G39" s="20"/>
      <c r="H39" s="71">
        <f>B39*G39</f>
        <v>0</v>
      </c>
      <c r="I39" s="20"/>
      <c r="J39" s="72">
        <f>B39*I39</f>
        <v>0</v>
      </c>
    </row>
    <row r="40" spans="1:10" ht="19.5" customHeight="1" x14ac:dyDescent="0.2">
      <c r="A40" s="58" t="s">
        <v>338</v>
      </c>
      <c r="B40" s="37">
        <v>0.5</v>
      </c>
      <c r="C40" s="20"/>
      <c r="D40" s="71">
        <f>B40*C40</f>
        <v>0</v>
      </c>
      <c r="E40" s="20"/>
      <c r="F40" s="71">
        <f>B40*E40</f>
        <v>0</v>
      </c>
      <c r="G40" s="20"/>
      <c r="H40" s="71">
        <f>B40*G40</f>
        <v>0</v>
      </c>
      <c r="I40" s="20"/>
      <c r="J40" s="72">
        <f>B40*I40</f>
        <v>0</v>
      </c>
    </row>
    <row r="41" spans="1:10" ht="19.5" customHeight="1" x14ac:dyDescent="0.2">
      <c r="A41" s="218" t="s">
        <v>339</v>
      </c>
      <c r="B41" s="219"/>
      <c r="C41" s="219"/>
      <c r="D41" s="219"/>
      <c r="E41" s="219"/>
      <c r="F41" s="219"/>
      <c r="G41" s="219"/>
      <c r="H41" s="219"/>
      <c r="I41" s="219"/>
      <c r="J41" s="220"/>
    </row>
    <row r="42" spans="1:10" ht="19.5" customHeight="1" x14ac:dyDescent="0.2">
      <c r="A42" s="58" t="s">
        <v>132</v>
      </c>
      <c r="B42" s="37">
        <v>0.5</v>
      </c>
      <c r="C42" s="20"/>
      <c r="D42" s="71">
        <f>B42*C42</f>
        <v>0</v>
      </c>
      <c r="E42" s="20"/>
      <c r="F42" s="71">
        <f>B42*E42</f>
        <v>0</v>
      </c>
      <c r="G42" s="20"/>
      <c r="H42" s="71">
        <f>B42*G42</f>
        <v>0</v>
      </c>
      <c r="I42" s="20"/>
      <c r="J42" s="72">
        <f>B42*I42</f>
        <v>0</v>
      </c>
    </row>
    <row r="43" spans="1:10" ht="19.5" customHeight="1" x14ac:dyDescent="0.2">
      <c r="A43" s="58" t="s">
        <v>340</v>
      </c>
      <c r="B43" s="37">
        <v>0.25</v>
      </c>
      <c r="C43" s="20"/>
      <c r="D43" s="71">
        <f>B43*C43</f>
        <v>0</v>
      </c>
      <c r="E43" s="20"/>
      <c r="F43" s="71">
        <f>B43*E43</f>
        <v>0</v>
      </c>
      <c r="G43" s="20"/>
      <c r="H43" s="71">
        <f>B43*G43</f>
        <v>0</v>
      </c>
      <c r="I43" s="20"/>
      <c r="J43" s="72">
        <f>B43*I43</f>
        <v>0</v>
      </c>
    </row>
    <row r="44" spans="1:10" ht="19.5" customHeight="1" x14ac:dyDescent="0.2">
      <c r="A44" s="205" t="s">
        <v>138</v>
      </c>
      <c r="B44" s="206"/>
      <c r="C44" s="206"/>
      <c r="D44" s="206"/>
      <c r="E44" s="206"/>
      <c r="F44" s="206"/>
      <c r="G44" s="206"/>
      <c r="H44" s="206"/>
      <c r="I44" s="206"/>
      <c r="J44" s="207"/>
    </row>
    <row r="45" spans="1:10" ht="19.5" customHeight="1" x14ac:dyDescent="0.2">
      <c r="A45" s="58" t="s">
        <v>133</v>
      </c>
      <c r="B45" s="37">
        <v>1</v>
      </c>
      <c r="C45" s="20"/>
      <c r="D45" s="71">
        <f>B45*C45</f>
        <v>0</v>
      </c>
      <c r="E45" s="20"/>
      <c r="F45" s="71">
        <f>B45*E45</f>
        <v>0</v>
      </c>
      <c r="G45" s="20"/>
      <c r="H45" s="71">
        <f>B45*G45</f>
        <v>0</v>
      </c>
      <c r="I45" s="20"/>
      <c r="J45" s="72">
        <f>B45*I45</f>
        <v>0</v>
      </c>
    </row>
    <row r="46" spans="1:10" ht="19.5" customHeight="1" x14ac:dyDescent="0.2">
      <c r="A46" s="58" t="s">
        <v>145</v>
      </c>
      <c r="B46" s="37">
        <v>0.5</v>
      </c>
      <c r="C46" s="20"/>
      <c r="D46" s="71">
        <f>B46*C46</f>
        <v>0</v>
      </c>
      <c r="E46" s="20"/>
      <c r="F46" s="71">
        <f>B46*E46</f>
        <v>0</v>
      </c>
      <c r="G46" s="20"/>
      <c r="H46" s="71">
        <f>B46*G46</f>
        <v>0</v>
      </c>
      <c r="I46" s="20"/>
      <c r="J46" s="72">
        <f>B46*I46</f>
        <v>0</v>
      </c>
    </row>
    <row r="47" spans="1:10" ht="19.5" customHeight="1" x14ac:dyDescent="0.2">
      <c r="A47" s="232" t="s">
        <v>139</v>
      </c>
      <c r="B47" s="233"/>
      <c r="C47" s="233"/>
      <c r="D47" s="233"/>
      <c r="E47" s="233"/>
      <c r="F47" s="233"/>
      <c r="G47" s="233"/>
      <c r="H47" s="233"/>
      <c r="I47" s="233"/>
      <c r="J47" s="234"/>
    </row>
    <row r="48" spans="1:10" ht="19.5" customHeight="1" x14ac:dyDescent="0.2">
      <c r="A48" s="58" t="s">
        <v>133</v>
      </c>
      <c r="B48" s="37">
        <v>0.5</v>
      </c>
      <c r="C48" s="20"/>
      <c r="D48" s="71">
        <f>B48*C48</f>
        <v>0</v>
      </c>
      <c r="E48" s="20"/>
      <c r="F48" s="71">
        <f>B48*E48</f>
        <v>0</v>
      </c>
      <c r="G48" s="20"/>
      <c r="H48" s="71">
        <f>B48*G48</f>
        <v>0</v>
      </c>
      <c r="I48" s="20"/>
      <c r="J48" s="72">
        <f>B48*I48</f>
        <v>0</v>
      </c>
    </row>
    <row r="49" spans="1:10" ht="19.5" customHeight="1" x14ac:dyDescent="0.2">
      <c r="A49" s="58" t="s">
        <v>145</v>
      </c>
      <c r="B49" s="37">
        <v>0.25</v>
      </c>
      <c r="C49" s="20"/>
      <c r="D49" s="71">
        <f>B49*C49</f>
        <v>0</v>
      </c>
      <c r="E49" s="20"/>
      <c r="F49" s="71">
        <f>B49*E49</f>
        <v>0</v>
      </c>
      <c r="G49" s="20"/>
      <c r="H49" s="71">
        <f>B49*G49</f>
        <v>0</v>
      </c>
      <c r="I49" s="20"/>
      <c r="J49" s="72">
        <f>B49*I49</f>
        <v>0</v>
      </c>
    </row>
    <row r="50" spans="1:10" ht="19.5" customHeight="1" x14ac:dyDescent="0.2">
      <c r="A50" s="232" t="s">
        <v>341</v>
      </c>
      <c r="B50" s="233"/>
      <c r="C50" s="233"/>
      <c r="D50" s="233"/>
      <c r="E50" s="233"/>
      <c r="F50" s="233"/>
      <c r="G50" s="233"/>
      <c r="H50" s="233"/>
      <c r="I50" s="233"/>
      <c r="J50" s="234"/>
    </row>
    <row r="51" spans="1:10" ht="19.5" customHeight="1" x14ac:dyDescent="0.2">
      <c r="A51" s="58" t="s">
        <v>132</v>
      </c>
      <c r="B51" s="37">
        <v>0.5</v>
      </c>
      <c r="C51" s="20"/>
      <c r="D51" s="71">
        <f>B51*C51</f>
        <v>0</v>
      </c>
      <c r="E51" s="20"/>
      <c r="F51" s="71">
        <f>B51*E51</f>
        <v>0</v>
      </c>
      <c r="G51" s="20"/>
      <c r="H51" s="71">
        <f>B51*G51</f>
        <v>0</v>
      </c>
      <c r="I51" s="20"/>
      <c r="J51" s="72">
        <f>B51*I51</f>
        <v>0</v>
      </c>
    </row>
    <row r="52" spans="1:10" ht="19.5" customHeight="1" x14ac:dyDescent="0.2">
      <c r="A52" s="248" t="s">
        <v>260</v>
      </c>
      <c r="B52" s="249"/>
      <c r="C52" s="249"/>
      <c r="D52" s="249"/>
      <c r="E52" s="249"/>
      <c r="F52" s="249"/>
      <c r="G52" s="249"/>
      <c r="H52" s="249"/>
      <c r="I52" s="249"/>
      <c r="J52" s="250"/>
    </row>
    <row r="53" spans="1:10" ht="19.5" customHeight="1" x14ac:dyDescent="0.2">
      <c r="A53" s="70" t="s">
        <v>261</v>
      </c>
      <c r="B53" s="37">
        <v>15</v>
      </c>
      <c r="C53" s="20"/>
      <c r="D53" s="71">
        <f t="shared" ref="D53:D62" si="4">B53*C53</f>
        <v>0</v>
      </c>
      <c r="E53" s="20"/>
      <c r="F53" s="71">
        <f>B53*E53</f>
        <v>0</v>
      </c>
      <c r="G53" s="20"/>
      <c r="H53" s="71">
        <f>B53*G53</f>
        <v>0</v>
      </c>
      <c r="I53" s="20"/>
      <c r="J53" s="72">
        <f>B53*I53</f>
        <v>0</v>
      </c>
    </row>
    <row r="54" spans="1:10" ht="19.5" customHeight="1" x14ac:dyDescent="0.2">
      <c r="A54" s="205" t="s">
        <v>262</v>
      </c>
      <c r="B54" s="206"/>
      <c r="C54" s="206"/>
      <c r="D54" s="206"/>
      <c r="E54" s="206"/>
      <c r="F54" s="206"/>
      <c r="G54" s="206"/>
      <c r="H54" s="206"/>
      <c r="I54" s="206"/>
      <c r="J54" s="207"/>
    </row>
    <row r="55" spans="1:10" ht="19.5" customHeight="1" x14ac:dyDescent="0.2">
      <c r="A55" s="59" t="s">
        <v>75</v>
      </c>
      <c r="B55" s="39">
        <v>8</v>
      </c>
      <c r="C55" s="42"/>
      <c r="D55" s="41">
        <f t="shared" si="4"/>
        <v>0</v>
      </c>
      <c r="E55" s="43"/>
      <c r="F55" s="41">
        <f t="shared" ref="F55:F62" si="5">E55*B55</f>
        <v>0</v>
      </c>
      <c r="G55" s="43"/>
      <c r="H55" s="41">
        <f t="shared" ref="H55:H62" si="6">G55*B55</f>
        <v>0</v>
      </c>
      <c r="I55" s="43"/>
      <c r="J55" s="54">
        <f t="shared" ref="J55:J62" si="7">I55*B55</f>
        <v>0</v>
      </c>
    </row>
    <row r="56" spans="1:10" ht="19.5" customHeight="1" x14ac:dyDescent="0.2">
      <c r="A56" s="59" t="s">
        <v>63</v>
      </c>
      <c r="B56" s="39">
        <v>7</v>
      </c>
      <c r="C56" s="42"/>
      <c r="D56" s="41">
        <f t="shared" si="4"/>
        <v>0</v>
      </c>
      <c r="E56" s="43"/>
      <c r="F56" s="41">
        <f t="shared" si="5"/>
        <v>0</v>
      </c>
      <c r="G56" s="43"/>
      <c r="H56" s="41">
        <f t="shared" si="6"/>
        <v>0</v>
      </c>
      <c r="I56" s="43"/>
      <c r="J56" s="54">
        <f t="shared" si="7"/>
        <v>0</v>
      </c>
    </row>
    <row r="57" spans="1:10" ht="19.5" customHeight="1" x14ac:dyDescent="0.2">
      <c r="A57" s="59" t="s">
        <v>43</v>
      </c>
      <c r="B57" s="39">
        <v>6</v>
      </c>
      <c r="C57" s="42"/>
      <c r="D57" s="41">
        <f t="shared" si="4"/>
        <v>0</v>
      </c>
      <c r="E57" s="43"/>
      <c r="F57" s="41">
        <f t="shared" si="5"/>
        <v>0</v>
      </c>
      <c r="G57" s="43"/>
      <c r="H57" s="41">
        <f t="shared" si="6"/>
        <v>0</v>
      </c>
      <c r="I57" s="43"/>
      <c r="J57" s="54">
        <f t="shared" si="7"/>
        <v>0</v>
      </c>
    </row>
    <row r="58" spans="1:10" ht="19.5" customHeight="1" x14ac:dyDescent="0.2">
      <c r="A58" s="59" t="s">
        <v>44</v>
      </c>
      <c r="B58" s="39">
        <v>5</v>
      </c>
      <c r="C58" s="42"/>
      <c r="D58" s="41">
        <f t="shared" si="4"/>
        <v>0</v>
      </c>
      <c r="E58" s="43"/>
      <c r="F58" s="41">
        <f t="shared" si="5"/>
        <v>0</v>
      </c>
      <c r="G58" s="43"/>
      <c r="H58" s="41">
        <f t="shared" si="6"/>
        <v>0</v>
      </c>
      <c r="I58" s="43"/>
      <c r="J58" s="54">
        <f t="shared" si="7"/>
        <v>0</v>
      </c>
    </row>
    <row r="59" spans="1:10" ht="19.5" customHeight="1" x14ac:dyDescent="0.2">
      <c r="A59" s="59" t="s">
        <v>45</v>
      </c>
      <c r="B59" s="39">
        <v>4</v>
      </c>
      <c r="C59" s="42"/>
      <c r="D59" s="41">
        <f t="shared" si="4"/>
        <v>0</v>
      </c>
      <c r="E59" s="43"/>
      <c r="F59" s="41">
        <f t="shared" si="5"/>
        <v>0</v>
      </c>
      <c r="G59" s="43"/>
      <c r="H59" s="41">
        <f t="shared" si="6"/>
        <v>0</v>
      </c>
      <c r="I59" s="43"/>
      <c r="J59" s="54">
        <f t="shared" si="7"/>
        <v>0</v>
      </c>
    </row>
    <row r="60" spans="1:10" ht="19.5" customHeight="1" x14ac:dyDescent="0.2">
      <c r="A60" s="59" t="s">
        <v>46</v>
      </c>
      <c r="B60" s="39">
        <v>3</v>
      </c>
      <c r="C60" s="42"/>
      <c r="D60" s="41">
        <f t="shared" si="4"/>
        <v>0</v>
      </c>
      <c r="E60" s="43"/>
      <c r="F60" s="41">
        <f t="shared" si="5"/>
        <v>0</v>
      </c>
      <c r="G60" s="43"/>
      <c r="H60" s="41">
        <f t="shared" si="6"/>
        <v>0</v>
      </c>
      <c r="I60" s="43"/>
      <c r="J60" s="54">
        <f t="shared" si="7"/>
        <v>0</v>
      </c>
    </row>
    <row r="61" spans="1:10" ht="19.5" customHeight="1" x14ac:dyDescent="0.2">
      <c r="A61" s="59" t="s">
        <v>47</v>
      </c>
      <c r="B61" s="39">
        <v>2</v>
      </c>
      <c r="C61" s="42"/>
      <c r="D61" s="41">
        <f t="shared" si="4"/>
        <v>0</v>
      </c>
      <c r="E61" s="43"/>
      <c r="F61" s="41">
        <f t="shared" si="5"/>
        <v>0</v>
      </c>
      <c r="G61" s="43"/>
      <c r="H61" s="41">
        <f t="shared" si="6"/>
        <v>0</v>
      </c>
      <c r="I61" s="43"/>
      <c r="J61" s="54">
        <f t="shared" si="7"/>
        <v>0</v>
      </c>
    </row>
    <row r="62" spans="1:10" ht="19.5" customHeight="1" x14ac:dyDescent="0.2">
      <c r="A62" s="59" t="s">
        <v>49</v>
      </c>
      <c r="B62" s="39">
        <v>1</v>
      </c>
      <c r="C62" s="42"/>
      <c r="D62" s="41">
        <f t="shared" si="4"/>
        <v>0</v>
      </c>
      <c r="E62" s="43"/>
      <c r="F62" s="41">
        <f t="shared" si="5"/>
        <v>0</v>
      </c>
      <c r="G62" s="43"/>
      <c r="H62" s="41">
        <f t="shared" si="6"/>
        <v>0</v>
      </c>
      <c r="I62" s="43"/>
      <c r="J62" s="54">
        <f t="shared" si="7"/>
        <v>0</v>
      </c>
    </row>
    <row r="63" spans="1:10" ht="19.5" customHeight="1" x14ac:dyDescent="0.2">
      <c r="A63" s="205" t="s">
        <v>263</v>
      </c>
      <c r="B63" s="206"/>
      <c r="C63" s="206"/>
      <c r="D63" s="206"/>
      <c r="E63" s="206"/>
      <c r="F63" s="206"/>
      <c r="G63" s="206"/>
      <c r="H63" s="206"/>
      <c r="I63" s="206"/>
      <c r="J63" s="207"/>
    </row>
    <row r="64" spans="1:10" ht="19.5" customHeight="1" x14ac:dyDescent="0.2">
      <c r="A64" s="59" t="s">
        <v>46</v>
      </c>
      <c r="B64" s="39">
        <v>3</v>
      </c>
      <c r="C64" s="42"/>
      <c r="D64" s="41">
        <f>B64*C64</f>
        <v>0</v>
      </c>
      <c r="E64" s="43"/>
      <c r="F64" s="41">
        <f>E64*B64</f>
        <v>0</v>
      </c>
      <c r="G64" s="43"/>
      <c r="H64" s="41">
        <f>G64*B64</f>
        <v>0</v>
      </c>
      <c r="I64" s="43"/>
      <c r="J64" s="54">
        <f>I64*B64</f>
        <v>0</v>
      </c>
    </row>
    <row r="65" spans="1:10" ht="19.5" customHeight="1" x14ac:dyDescent="0.2">
      <c r="A65" s="59" t="s">
        <v>47</v>
      </c>
      <c r="B65" s="39">
        <v>2</v>
      </c>
      <c r="C65" s="42"/>
      <c r="D65" s="41">
        <f>B65*C65</f>
        <v>0</v>
      </c>
      <c r="E65" s="43"/>
      <c r="F65" s="41">
        <f>E65*B65</f>
        <v>0</v>
      </c>
      <c r="G65" s="43"/>
      <c r="H65" s="41">
        <f>G65*B65</f>
        <v>0</v>
      </c>
      <c r="I65" s="43"/>
      <c r="J65" s="54">
        <f>I65*B65</f>
        <v>0</v>
      </c>
    </row>
    <row r="66" spans="1:10" ht="19.5" customHeight="1" x14ac:dyDescent="0.2">
      <c r="A66" s="59" t="s">
        <v>49</v>
      </c>
      <c r="B66" s="39">
        <v>1</v>
      </c>
      <c r="C66" s="42"/>
      <c r="D66" s="41">
        <f>B66*C66</f>
        <v>0</v>
      </c>
      <c r="E66" s="43"/>
      <c r="F66" s="41">
        <f>E66*B66</f>
        <v>0</v>
      </c>
      <c r="G66" s="43"/>
      <c r="H66" s="41">
        <f>G66*B66</f>
        <v>0</v>
      </c>
      <c r="I66" s="43"/>
      <c r="J66" s="54">
        <f>I66*B66</f>
        <v>0</v>
      </c>
    </row>
    <row r="67" spans="1:10" ht="19.5" customHeight="1" thickBot="1" x14ac:dyDescent="0.25">
      <c r="A67" s="147" t="s">
        <v>264</v>
      </c>
      <c r="B67" s="37">
        <v>2</v>
      </c>
      <c r="C67" s="20"/>
      <c r="D67" s="71">
        <f>B67*C67</f>
        <v>0</v>
      </c>
      <c r="E67" s="20"/>
      <c r="F67" s="71">
        <f>B67*E67</f>
        <v>0</v>
      </c>
      <c r="G67" s="20"/>
      <c r="H67" s="71">
        <f>B67*G67</f>
        <v>0</v>
      </c>
      <c r="I67" s="20"/>
      <c r="J67" s="72">
        <f>B67*I67</f>
        <v>0</v>
      </c>
    </row>
    <row r="68" spans="1:10" ht="19.5" customHeight="1" thickBot="1" x14ac:dyDescent="0.25">
      <c r="A68" s="63" t="s">
        <v>27</v>
      </c>
      <c r="B68" s="91"/>
      <c r="C68" s="74"/>
      <c r="D68" s="74">
        <f>SUM(D6:D67)</f>
        <v>0</v>
      </c>
      <c r="E68" s="73"/>
      <c r="F68" s="74">
        <f>SUM(F6:F67)</f>
        <v>0</v>
      </c>
      <c r="G68" s="73"/>
      <c r="H68" s="74">
        <f>SUM(H6:H67)</f>
        <v>0</v>
      </c>
      <c r="I68" s="73"/>
      <c r="J68" s="75">
        <f>SUM(J6:J67)</f>
        <v>0</v>
      </c>
    </row>
  </sheetData>
  <sheetProtection algorithmName="SHA-512" hashValue="eOXQsM8+Ypwh3VZ+naY6RHC9ZZiOiaJBVIDGHwWBIO4xd1R58IpcBVZ9NPaHAGE4/1cIYBhwMKuAfvMFnvrQlw==" saltValue="udI3/RRxekRJ3Z9gxfhVsg==" spinCount="100000" sheet="1" objects="1" scenarios="1" selectLockedCells="1"/>
  <customSheetViews>
    <customSheetView guid="{FE8EE36D-030C-4CAF-BDA8-FCA0DEAE8DCE}" scale="64" showPageBreaks="1" fitToPage="1" view="pageLayout">
      <selection activeCell="C9" sqref="C9"/>
      <rowBreaks count="1" manualBreakCount="1">
        <brk id="60" max="16383" man="1"/>
      </rowBreaks>
      <pageMargins left="0.5" right="0.5" top="0.5" bottom="0.5" header="0.3" footer="0.3"/>
      <printOptions horizontalCentered="1"/>
      <pageSetup paperSize="5" scale="58" fitToHeight="0" orientation="portrait" r:id="rId1"/>
      <headerFooter>
        <oddFooter>&amp;LCertificación Junta Administrativa de la UPRA Número 2012-13-33&amp;RPág.  &amp;P de &amp;N</oddFooter>
      </headerFooter>
    </customSheetView>
  </customSheetViews>
  <mergeCells count="26">
    <mergeCell ref="A14:J14"/>
    <mergeCell ref="C2:D2"/>
    <mergeCell ref="A4:J4"/>
    <mergeCell ref="A5:J5"/>
    <mergeCell ref="A1:J1"/>
    <mergeCell ref="A2:A3"/>
    <mergeCell ref="I2:J2"/>
    <mergeCell ref="G2:H2"/>
    <mergeCell ref="E2:F2"/>
    <mergeCell ref="A28:J28"/>
    <mergeCell ref="A31:J31"/>
    <mergeCell ref="A34:J34"/>
    <mergeCell ref="A15:J15"/>
    <mergeCell ref="A22:J22"/>
    <mergeCell ref="A25:J25"/>
    <mergeCell ref="A18:J18"/>
    <mergeCell ref="A21:J21"/>
    <mergeCell ref="A52:J52"/>
    <mergeCell ref="A54:J54"/>
    <mergeCell ref="A63:J63"/>
    <mergeCell ref="A47:J47"/>
    <mergeCell ref="A35:J35"/>
    <mergeCell ref="A38:J38"/>
    <mergeCell ref="A41:J41"/>
    <mergeCell ref="A50:J50"/>
    <mergeCell ref="A44:J44"/>
  </mergeCells>
  <conditionalFormatting sqref="A1:XFD1048576">
    <cfRule type="expression" dxfId="3" priority="4" stopIfTrue="1">
      <formula>CELL("protect", INDIRECT(ADDRESS(ROW(),COLUMN())))=0</formula>
    </cfRule>
  </conditionalFormatting>
  <printOptions horizontalCentered="1"/>
  <pageMargins left="0.5" right="0.5" top="0.5" bottom="0.5" header="0.3" footer="0.3"/>
  <pageSetup paperSize="5" scale="59" fitToHeight="0" orientation="portrait" r:id="rId2"/>
  <headerFooter>
    <oddFooter>&amp;LAprobado mediante Certificación Núm. 2012-2013-33 y enmenda por la Certificación Núm. 2014-2015-51 de la Junta Administrativa de la UPRA.&amp;RPág.  &amp;P de &amp;N</oddFooter>
  </headerFooter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95"/>
  <sheetViews>
    <sheetView topLeftCell="A53" zoomScaleNormal="100" workbookViewId="0">
      <selection activeCell="C67" sqref="C67"/>
    </sheetView>
  </sheetViews>
  <sheetFormatPr defaultColWidth="8.85546875" defaultRowHeight="12.75" x14ac:dyDescent="0.2"/>
  <cols>
    <col min="1" max="1" width="87.28515625" style="13" bestFit="1" customWidth="1"/>
    <col min="2" max="10" width="9.140625" style="94" customWidth="1"/>
    <col min="11" max="16384" width="8.85546875" style="13"/>
  </cols>
  <sheetData>
    <row r="1" spans="1:10" s="50" customFormat="1" ht="39" customHeight="1" thickBot="1" x14ac:dyDescent="0.3">
      <c r="A1" s="256" t="s">
        <v>148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19.5" customHeight="1" x14ac:dyDescent="0.2">
      <c r="A2" s="264"/>
      <c r="B2" s="76"/>
      <c r="C2" s="254" t="s">
        <v>26</v>
      </c>
      <c r="D2" s="254"/>
      <c r="E2" s="262" t="s">
        <v>34</v>
      </c>
      <c r="F2" s="263"/>
      <c r="G2" s="259" t="s">
        <v>35</v>
      </c>
      <c r="H2" s="261"/>
      <c r="I2" s="259" t="s">
        <v>36</v>
      </c>
      <c r="J2" s="260"/>
    </row>
    <row r="3" spans="1:10" ht="19.5" customHeight="1" thickBot="1" x14ac:dyDescent="0.25">
      <c r="A3" s="265"/>
      <c r="B3" s="77" t="s">
        <v>9</v>
      </c>
      <c r="C3" s="78" t="s">
        <v>10</v>
      </c>
      <c r="D3" s="78" t="s">
        <v>11</v>
      </c>
      <c r="E3" s="78" t="s">
        <v>10</v>
      </c>
      <c r="F3" s="78" t="s">
        <v>11</v>
      </c>
      <c r="G3" s="78" t="s">
        <v>10</v>
      </c>
      <c r="H3" s="78" t="s">
        <v>11</v>
      </c>
      <c r="I3" s="78" t="s">
        <v>10</v>
      </c>
      <c r="J3" s="79" t="s">
        <v>11</v>
      </c>
    </row>
    <row r="4" spans="1:10" ht="19.5" customHeight="1" x14ac:dyDescent="0.2">
      <c r="A4" s="208" t="s">
        <v>153</v>
      </c>
      <c r="B4" s="269"/>
      <c r="C4" s="269"/>
      <c r="D4" s="269"/>
      <c r="E4" s="269"/>
      <c r="F4" s="269"/>
      <c r="G4" s="269"/>
      <c r="H4" s="269"/>
      <c r="I4" s="269"/>
      <c r="J4" s="270"/>
    </row>
    <row r="5" spans="1:10" ht="19.5" customHeight="1" x14ac:dyDescent="0.2">
      <c r="A5" s="80" t="s">
        <v>160</v>
      </c>
      <c r="B5" s="37">
        <v>6</v>
      </c>
      <c r="C5" s="22"/>
      <c r="D5" s="39">
        <f>C5*B5</f>
        <v>0</v>
      </c>
      <c r="E5" s="22"/>
      <c r="F5" s="39">
        <f>E5*B5</f>
        <v>0</v>
      </c>
      <c r="G5" s="22"/>
      <c r="H5" s="39">
        <f>G5*B5</f>
        <v>0</v>
      </c>
      <c r="I5" s="22"/>
      <c r="J5" s="81">
        <f>I5*B5</f>
        <v>0</v>
      </c>
    </row>
    <row r="6" spans="1:10" ht="19.5" customHeight="1" x14ac:dyDescent="0.2">
      <c r="A6" s="82" t="s">
        <v>154</v>
      </c>
      <c r="B6" s="37">
        <v>5</v>
      </c>
      <c r="C6" s="23"/>
      <c r="D6" s="39">
        <f t="shared" ref="D6:D12" si="0">C6*B6</f>
        <v>0</v>
      </c>
      <c r="E6" s="22"/>
      <c r="F6" s="39">
        <f t="shared" ref="F6:F12" si="1">E6*B6</f>
        <v>0</v>
      </c>
      <c r="G6" s="22"/>
      <c r="H6" s="39">
        <f t="shared" ref="H6:H12" si="2">G6*B6</f>
        <v>0</v>
      </c>
      <c r="I6" s="22"/>
      <c r="J6" s="81">
        <f t="shared" ref="J6:J12" si="3">I6*B6</f>
        <v>0</v>
      </c>
    </row>
    <row r="7" spans="1:10" ht="19.5" customHeight="1" x14ac:dyDescent="0.2">
      <c r="A7" s="82" t="s">
        <v>152</v>
      </c>
      <c r="B7" s="37">
        <v>4</v>
      </c>
      <c r="C7" s="23"/>
      <c r="D7" s="39">
        <f t="shared" si="0"/>
        <v>0</v>
      </c>
      <c r="E7" s="22"/>
      <c r="F7" s="39">
        <f t="shared" si="1"/>
        <v>0</v>
      </c>
      <c r="G7" s="22"/>
      <c r="H7" s="39">
        <f t="shared" si="2"/>
        <v>0</v>
      </c>
      <c r="I7" s="22"/>
      <c r="J7" s="81">
        <f t="shared" si="3"/>
        <v>0</v>
      </c>
    </row>
    <row r="8" spans="1:10" ht="19.5" customHeight="1" x14ac:dyDescent="0.2">
      <c r="A8" s="70" t="s">
        <v>155</v>
      </c>
      <c r="B8" s="37">
        <v>4</v>
      </c>
      <c r="C8" s="23"/>
      <c r="D8" s="39">
        <f t="shared" si="0"/>
        <v>0</v>
      </c>
      <c r="E8" s="22"/>
      <c r="F8" s="39">
        <f t="shared" si="1"/>
        <v>0</v>
      </c>
      <c r="G8" s="22"/>
      <c r="H8" s="39">
        <f t="shared" si="2"/>
        <v>0</v>
      </c>
      <c r="I8" s="22"/>
      <c r="J8" s="81">
        <f t="shared" si="3"/>
        <v>0</v>
      </c>
    </row>
    <row r="9" spans="1:10" ht="19.5" customHeight="1" x14ac:dyDescent="0.2">
      <c r="A9" s="82" t="s">
        <v>157</v>
      </c>
      <c r="B9" s="37">
        <v>4</v>
      </c>
      <c r="C9" s="23"/>
      <c r="D9" s="39">
        <f t="shared" si="0"/>
        <v>0</v>
      </c>
      <c r="E9" s="22"/>
      <c r="F9" s="39">
        <f t="shared" si="1"/>
        <v>0</v>
      </c>
      <c r="G9" s="22"/>
      <c r="H9" s="39">
        <f t="shared" si="2"/>
        <v>0</v>
      </c>
      <c r="I9" s="22"/>
      <c r="J9" s="81">
        <f t="shared" si="3"/>
        <v>0</v>
      </c>
    </row>
    <row r="10" spans="1:10" ht="19.5" customHeight="1" x14ac:dyDescent="0.2">
      <c r="A10" s="82" t="s">
        <v>156</v>
      </c>
      <c r="B10" s="37">
        <v>4</v>
      </c>
      <c r="C10" s="23"/>
      <c r="D10" s="39">
        <f>C10*B10</f>
        <v>0</v>
      </c>
      <c r="E10" s="22"/>
      <c r="F10" s="39">
        <f>E10*B10</f>
        <v>0</v>
      </c>
      <c r="G10" s="22"/>
      <c r="H10" s="39">
        <f>G10*B10</f>
        <v>0</v>
      </c>
      <c r="I10" s="22"/>
      <c r="J10" s="81">
        <f>I10*B10</f>
        <v>0</v>
      </c>
    </row>
    <row r="11" spans="1:10" ht="19.5" customHeight="1" x14ac:dyDescent="0.2">
      <c r="A11" s="82" t="s">
        <v>158</v>
      </c>
      <c r="B11" s="37">
        <v>3</v>
      </c>
      <c r="C11" s="23"/>
      <c r="D11" s="39">
        <f t="shared" si="0"/>
        <v>0</v>
      </c>
      <c r="E11" s="22"/>
      <c r="F11" s="39">
        <f t="shared" si="1"/>
        <v>0</v>
      </c>
      <c r="G11" s="22"/>
      <c r="H11" s="39">
        <f t="shared" si="2"/>
        <v>0</v>
      </c>
      <c r="I11" s="22"/>
      <c r="J11" s="81">
        <f t="shared" si="3"/>
        <v>0</v>
      </c>
    </row>
    <row r="12" spans="1:10" ht="19.5" customHeight="1" x14ac:dyDescent="0.2">
      <c r="A12" s="82" t="s">
        <v>159</v>
      </c>
      <c r="B12" s="37">
        <v>1</v>
      </c>
      <c r="C12" s="23"/>
      <c r="D12" s="39">
        <f t="shared" si="0"/>
        <v>0</v>
      </c>
      <c r="E12" s="22"/>
      <c r="F12" s="39">
        <f t="shared" si="1"/>
        <v>0</v>
      </c>
      <c r="G12" s="22"/>
      <c r="H12" s="39">
        <f t="shared" si="2"/>
        <v>0</v>
      </c>
      <c r="I12" s="22"/>
      <c r="J12" s="81">
        <f t="shared" si="3"/>
        <v>0</v>
      </c>
    </row>
    <row r="13" spans="1:10" ht="19.5" customHeight="1" x14ac:dyDescent="0.2">
      <c r="A13" s="211" t="s">
        <v>238</v>
      </c>
      <c r="B13" s="212"/>
      <c r="C13" s="212"/>
      <c r="D13" s="212"/>
      <c r="E13" s="212"/>
      <c r="F13" s="212"/>
      <c r="G13" s="212"/>
      <c r="H13" s="212"/>
      <c r="I13" s="212"/>
      <c r="J13" s="213"/>
    </row>
    <row r="14" spans="1:10" ht="19.5" customHeight="1" x14ac:dyDescent="0.2">
      <c r="A14" s="80" t="s">
        <v>172</v>
      </c>
      <c r="B14" s="37">
        <v>3</v>
      </c>
      <c r="C14" s="22"/>
      <c r="D14" s="39">
        <f t="shared" ref="D14:D21" si="4">C14*B14</f>
        <v>0</v>
      </c>
      <c r="E14" s="22"/>
      <c r="F14" s="39">
        <f t="shared" ref="F14:F21" si="5">E14*B14</f>
        <v>0</v>
      </c>
      <c r="G14" s="22"/>
      <c r="H14" s="39">
        <f t="shared" ref="H14:H21" si="6">G14*B14</f>
        <v>0</v>
      </c>
      <c r="I14" s="22"/>
      <c r="J14" s="81">
        <f t="shared" ref="J14:J21" si="7">I14*B14</f>
        <v>0</v>
      </c>
    </row>
    <row r="15" spans="1:10" ht="19.5" customHeight="1" x14ac:dyDescent="0.2">
      <c r="A15" s="82" t="s">
        <v>237</v>
      </c>
      <c r="B15" s="37">
        <v>3</v>
      </c>
      <c r="C15" s="22"/>
      <c r="D15" s="39">
        <f t="shared" si="4"/>
        <v>0</v>
      </c>
      <c r="E15" s="22"/>
      <c r="F15" s="39">
        <f t="shared" si="5"/>
        <v>0</v>
      </c>
      <c r="G15" s="22"/>
      <c r="H15" s="39">
        <f t="shared" si="6"/>
        <v>0</v>
      </c>
      <c r="I15" s="22"/>
      <c r="J15" s="81">
        <f t="shared" si="7"/>
        <v>0</v>
      </c>
    </row>
    <row r="16" spans="1:10" ht="19.5" customHeight="1" x14ac:dyDescent="0.2">
      <c r="A16" s="82" t="s">
        <v>161</v>
      </c>
      <c r="B16" s="37">
        <v>2</v>
      </c>
      <c r="C16" s="22"/>
      <c r="D16" s="39">
        <f t="shared" si="4"/>
        <v>0</v>
      </c>
      <c r="E16" s="22"/>
      <c r="F16" s="39">
        <f t="shared" si="5"/>
        <v>0</v>
      </c>
      <c r="G16" s="22"/>
      <c r="H16" s="39">
        <f t="shared" si="6"/>
        <v>0</v>
      </c>
      <c r="I16" s="22"/>
      <c r="J16" s="81">
        <f t="shared" si="7"/>
        <v>0</v>
      </c>
    </row>
    <row r="17" spans="1:10" ht="19.5" customHeight="1" x14ac:dyDescent="0.2">
      <c r="A17" s="82" t="s">
        <v>173</v>
      </c>
      <c r="B17" s="37">
        <v>2</v>
      </c>
      <c r="C17" s="23"/>
      <c r="D17" s="39">
        <f t="shared" si="4"/>
        <v>0</v>
      </c>
      <c r="E17" s="22"/>
      <c r="F17" s="39">
        <f t="shared" si="5"/>
        <v>0</v>
      </c>
      <c r="G17" s="22"/>
      <c r="H17" s="39">
        <f t="shared" si="6"/>
        <v>0</v>
      </c>
      <c r="I17" s="22"/>
      <c r="J17" s="81">
        <f t="shared" si="7"/>
        <v>0</v>
      </c>
    </row>
    <row r="18" spans="1:10" ht="19.5" customHeight="1" x14ac:dyDescent="0.2">
      <c r="A18" s="82" t="s">
        <v>162</v>
      </c>
      <c r="B18" s="37">
        <v>1</v>
      </c>
      <c r="C18" s="23"/>
      <c r="D18" s="39">
        <f t="shared" si="4"/>
        <v>0</v>
      </c>
      <c r="E18" s="22"/>
      <c r="F18" s="39">
        <f t="shared" si="5"/>
        <v>0</v>
      </c>
      <c r="G18" s="22"/>
      <c r="H18" s="39">
        <f t="shared" si="6"/>
        <v>0</v>
      </c>
      <c r="I18" s="22"/>
      <c r="J18" s="81">
        <f t="shared" si="7"/>
        <v>0</v>
      </c>
    </row>
    <row r="19" spans="1:10" ht="19.5" customHeight="1" x14ac:dyDescent="0.2">
      <c r="A19" s="70" t="s">
        <v>171</v>
      </c>
      <c r="B19" s="37">
        <v>1</v>
      </c>
      <c r="C19" s="23"/>
      <c r="D19" s="39">
        <f t="shared" si="4"/>
        <v>0</v>
      </c>
      <c r="E19" s="22"/>
      <c r="F19" s="39">
        <f t="shared" si="5"/>
        <v>0</v>
      </c>
      <c r="G19" s="22"/>
      <c r="H19" s="39">
        <f t="shared" si="6"/>
        <v>0</v>
      </c>
      <c r="I19" s="22"/>
      <c r="J19" s="81">
        <f t="shared" si="7"/>
        <v>0</v>
      </c>
    </row>
    <row r="20" spans="1:10" ht="19.5" customHeight="1" x14ac:dyDescent="0.2">
      <c r="A20" s="82" t="s">
        <v>170</v>
      </c>
      <c r="B20" s="37">
        <v>1</v>
      </c>
      <c r="C20" s="23"/>
      <c r="D20" s="39">
        <f t="shared" si="4"/>
        <v>0</v>
      </c>
      <c r="E20" s="22"/>
      <c r="F20" s="39">
        <f t="shared" si="5"/>
        <v>0</v>
      </c>
      <c r="G20" s="22"/>
      <c r="H20" s="39">
        <f t="shared" si="6"/>
        <v>0</v>
      </c>
      <c r="I20" s="22"/>
      <c r="J20" s="81">
        <f t="shared" si="7"/>
        <v>0</v>
      </c>
    </row>
    <row r="21" spans="1:10" ht="19.5" customHeight="1" x14ac:dyDescent="0.2">
      <c r="A21" s="82" t="s">
        <v>163</v>
      </c>
      <c r="B21" s="37">
        <v>4</v>
      </c>
      <c r="C21" s="23"/>
      <c r="D21" s="39">
        <f t="shared" si="4"/>
        <v>0</v>
      </c>
      <c r="E21" s="22"/>
      <c r="F21" s="39">
        <f t="shared" si="5"/>
        <v>0</v>
      </c>
      <c r="G21" s="22"/>
      <c r="H21" s="39">
        <f t="shared" si="6"/>
        <v>0</v>
      </c>
      <c r="I21" s="22"/>
      <c r="J21" s="81">
        <f t="shared" si="7"/>
        <v>0</v>
      </c>
    </row>
    <row r="22" spans="1:10" ht="19.5" customHeight="1" x14ac:dyDescent="0.2">
      <c r="A22" s="82" t="s">
        <v>164</v>
      </c>
      <c r="B22" s="37">
        <v>3</v>
      </c>
      <c r="C22" s="23"/>
      <c r="D22" s="39">
        <f t="shared" ref="D22:D28" si="8">C22*B22</f>
        <v>0</v>
      </c>
      <c r="E22" s="22"/>
      <c r="F22" s="39">
        <f t="shared" ref="F22:F28" si="9">E22*B22</f>
        <v>0</v>
      </c>
      <c r="G22" s="22"/>
      <c r="H22" s="39">
        <f t="shared" ref="H22:H28" si="10">G22*B22</f>
        <v>0</v>
      </c>
      <c r="I22" s="22"/>
      <c r="J22" s="81">
        <f t="shared" ref="J22:J28" si="11">I22*B22</f>
        <v>0</v>
      </c>
    </row>
    <row r="23" spans="1:10" ht="19.5" customHeight="1" x14ac:dyDescent="0.2">
      <c r="A23" s="82" t="s">
        <v>165</v>
      </c>
      <c r="B23" s="37">
        <v>3</v>
      </c>
      <c r="C23" s="23"/>
      <c r="D23" s="39">
        <f t="shared" si="8"/>
        <v>0</v>
      </c>
      <c r="E23" s="22"/>
      <c r="F23" s="39">
        <f t="shared" si="9"/>
        <v>0</v>
      </c>
      <c r="G23" s="22"/>
      <c r="H23" s="39">
        <f t="shared" si="10"/>
        <v>0</v>
      </c>
      <c r="I23" s="22"/>
      <c r="J23" s="81">
        <f t="shared" si="11"/>
        <v>0</v>
      </c>
    </row>
    <row r="24" spans="1:10" ht="19.5" customHeight="1" x14ac:dyDescent="0.2">
      <c r="A24" s="82" t="s">
        <v>166</v>
      </c>
      <c r="B24" s="37">
        <v>2</v>
      </c>
      <c r="C24" s="23"/>
      <c r="D24" s="39">
        <f t="shared" si="8"/>
        <v>0</v>
      </c>
      <c r="E24" s="22"/>
      <c r="F24" s="39">
        <f t="shared" si="9"/>
        <v>0</v>
      </c>
      <c r="G24" s="22"/>
      <c r="H24" s="39">
        <f t="shared" si="10"/>
        <v>0</v>
      </c>
      <c r="I24" s="22"/>
      <c r="J24" s="81">
        <f t="shared" si="11"/>
        <v>0</v>
      </c>
    </row>
    <row r="25" spans="1:10" ht="19.5" customHeight="1" x14ac:dyDescent="0.2">
      <c r="A25" s="82" t="s">
        <v>169</v>
      </c>
      <c r="B25" s="37">
        <v>4</v>
      </c>
      <c r="C25" s="23"/>
      <c r="D25" s="39">
        <f t="shared" si="8"/>
        <v>0</v>
      </c>
      <c r="E25" s="22"/>
      <c r="F25" s="39">
        <f t="shared" si="9"/>
        <v>0</v>
      </c>
      <c r="G25" s="22"/>
      <c r="H25" s="39">
        <f t="shared" si="10"/>
        <v>0</v>
      </c>
      <c r="I25" s="22"/>
      <c r="J25" s="81">
        <f t="shared" si="11"/>
        <v>0</v>
      </c>
    </row>
    <row r="26" spans="1:10" ht="19.5" customHeight="1" x14ac:dyDescent="0.2">
      <c r="A26" s="82" t="s">
        <v>168</v>
      </c>
      <c r="B26" s="37">
        <v>3</v>
      </c>
      <c r="C26" s="23"/>
      <c r="D26" s="39">
        <f t="shared" si="8"/>
        <v>0</v>
      </c>
      <c r="E26" s="22"/>
      <c r="F26" s="39">
        <f t="shared" si="9"/>
        <v>0</v>
      </c>
      <c r="G26" s="22"/>
      <c r="H26" s="39">
        <f t="shared" si="10"/>
        <v>0</v>
      </c>
      <c r="I26" s="22"/>
      <c r="J26" s="81">
        <f t="shared" si="11"/>
        <v>0</v>
      </c>
    </row>
    <row r="27" spans="1:10" ht="19.5" customHeight="1" x14ac:dyDescent="0.2">
      <c r="A27" s="82" t="s">
        <v>167</v>
      </c>
      <c r="B27" s="37">
        <v>3</v>
      </c>
      <c r="C27" s="23"/>
      <c r="D27" s="39">
        <f t="shared" si="8"/>
        <v>0</v>
      </c>
      <c r="E27" s="22"/>
      <c r="F27" s="39">
        <f t="shared" si="9"/>
        <v>0</v>
      </c>
      <c r="G27" s="22"/>
      <c r="H27" s="39">
        <f t="shared" si="10"/>
        <v>0</v>
      </c>
      <c r="I27" s="22"/>
      <c r="J27" s="81">
        <f t="shared" si="11"/>
        <v>0</v>
      </c>
    </row>
    <row r="28" spans="1:10" ht="19.5" customHeight="1" x14ac:dyDescent="0.2">
      <c r="A28" s="82" t="s">
        <v>174</v>
      </c>
      <c r="B28" s="37">
        <v>2</v>
      </c>
      <c r="C28" s="23"/>
      <c r="D28" s="39">
        <f t="shared" si="8"/>
        <v>0</v>
      </c>
      <c r="E28" s="22"/>
      <c r="F28" s="39">
        <f t="shared" si="9"/>
        <v>0</v>
      </c>
      <c r="G28" s="22"/>
      <c r="H28" s="39">
        <f t="shared" si="10"/>
        <v>0</v>
      </c>
      <c r="I28" s="22"/>
      <c r="J28" s="81">
        <f t="shared" si="11"/>
        <v>0</v>
      </c>
    </row>
    <row r="29" spans="1:10" ht="19.5" customHeight="1" x14ac:dyDescent="0.2">
      <c r="A29" s="211" t="s">
        <v>239</v>
      </c>
      <c r="B29" s="212"/>
      <c r="C29" s="212"/>
      <c r="D29" s="212"/>
      <c r="E29" s="212"/>
      <c r="F29" s="212"/>
      <c r="G29" s="212"/>
      <c r="H29" s="212"/>
      <c r="I29" s="212"/>
      <c r="J29" s="213"/>
    </row>
    <row r="30" spans="1:10" ht="19.5" customHeight="1" x14ac:dyDescent="0.2">
      <c r="A30" s="83" t="s">
        <v>346</v>
      </c>
      <c r="B30" s="84"/>
      <c r="C30" s="84"/>
      <c r="D30" s="84"/>
      <c r="E30" s="84"/>
      <c r="F30" s="84"/>
      <c r="G30" s="84"/>
      <c r="H30" s="84"/>
      <c r="I30" s="84"/>
      <c r="J30" s="85"/>
    </row>
    <row r="31" spans="1:10" ht="19.5" customHeight="1" x14ac:dyDescent="0.2">
      <c r="A31" s="86" t="s">
        <v>177</v>
      </c>
      <c r="B31" s="37">
        <v>15</v>
      </c>
      <c r="C31" s="22"/>
      <c r="D31" s="39">
        <f t="shared" ref="D31:D38" si="12">C31*B31</f>
        <v>0</v>
      </c>
      <c r="E31" s="22"/>
      <c r="F31" s="39">
        <f t="shared" ref="F31:F38" si="13">E31*B31</f>
        <v>0</v>
      </c>
      <c r="G31" s="22"/>
      <c r="H31" s="39">
        <f t="shared" ref="H31:H38" si="14">G31*B31</f>
        <v>0</v>
      </c>
      <c r="I31" s="22"/>
      <c r="J31" s="81">
        <f t="shared" ref="J31:J38" si="15">I31*B31</f>
        <v>0</v>
      </c>
    </row>
    <row r="32" spans="1:10" ht="19.5" customHeight="1" x14ac:dyDescent="0.2">
      <c r="A32" s="86" t="s">
        <v>178</v>
      </c>
      <c r="B32" s="37">
        <v>8</v>
      </c>
      <c r="C32" s="22"/>
      <c r="D32" s="39">
        <f t="shared" si="12"/>
        <v>0</v>
      </c>
      <c r="E32" s="22"/>
      <c r="F32" s="39">
        <f t="shared" si="13"/>
        <v>0</v>
      </c>
      <c r="G32" s="22"/>
      <c r="H32" s="39">
        <f t="shared" si="14"/>
        <v>0</v>
      </c>
      <c r="I32" s="22"/>
      <c r="J32" s="81">
        <f t="shared" si="15"/>
        <v>0</v>
      </c>
    </row>
    <row r="33" spans="1:10" s="166" customFormat="1" ht="19.5" customHeight="1" x14ac:dyDescent="0.2">
      <c r="A33" s="179" t="s">
        <v>240</v>
      </c>
      <c r="B33" s="174">
        <v>7</v>
      </c>
      <c r="C33" s="175"/>
      <c r="D33" s="174">
        <f t="shared" si="12"/>
        <v>0</v>
      </c>
      <c r="E33" s="175"/>
      <c r="F33" s="174">
        <f t="shared" si="13"/>
        <v>0</v>
      </c>
      <c r="G33" s="175"/>
      <c r="H33" s="174">
        <f t="shared" si="14"/>
        <v>0</v>
      </c>
      <c r="I33" s="175"/>
      <c r="J33" s="176">
        <f t="shared" si="15"/>
        <v>0</v>
      </c>
    </row>
    <row r="34" spans="1:10" s="166" customFormat="1" ht="19.5" customHeight="1" x14ac:dyDescent="0.2">
      <c r="A34" s="179" t="s">
        <v>241</v>
      </c>
      <c r="B34" s="174">
        <v>5</v>
      </c>
      <c r="C34" s="175"/>
      <c r="D34" s="174">
        <f t="shared" si="12"/>
        <v>0</v>
      </c>
      <c r="E34" s="175"/>
      <c r="F34" s="174">
        <f t="shared" si="13"/>
        <v>0</v>
      </c>
      <c r="G34" s="175"/>
      <c r="H34" s="174">
        <f t="shared" si="14"/>
        <v>0</v>
      </c>
      <c r="I34" s="175"/>
      <c r="J34" s="176">
        <f t="shared" si="15"/>
        <v>0</v>
      </c>
    </row>
    <row r="35" spans="1:10" s="166" customFormat="1" ht="19.5" customHeight="1" x14ac:dyDescent="0.2">
      <c r="A35" s="179" t="s">
        <v>342</v>
      </c>
      <c r="B35" s="174">
        <v>5</v>
      </c>
      <c r="C35" s="175"/>
      <c r="D35" s="174">
        <f t="shared" si="12"/>
        <v>0</v>
      </c>
      <c r="E35" s="175"/>
      <c r="F35" s="174">
        <f t="shared" si="13"/>
        <v>0</v>
      </c>
      <c r="G35" s="175"/>
      <c r="H35" s="174">
        <f t="shared" si="14"/>
        <v>0</v>
      </c>
      <c r="I35" s="175"/>
      <c r="J35" s="176">
        <f t="shared" si="15"/>
        <v>0</v>
      </c>
    </row>
    <row r="36" spans="1:10" s="166" customFormat="1" ht="19.5" customHeight="1" x14ac:dyDescent="0.2">
      <c r="A36" s="179" t="s">
        <v>343</v>
      </c>
      <c r="B36" s="174">
        <v>3</v>
      </c>
      <c r="C36" s="175"/>
      <c r="D36" s="174">
        <f t="shared" si="12"/>
        <v>0</v>
      </c>
      <c r="E36" s="175"/>
      <c r="F36" s="174">
        <f t="shared" si="13"/>
        <v>0</v>
      </c>
      <c r="G36" s="175"/>
      <c r="H36" s="174">
        <f t="shared" si="14"/>
        <v>0</v>
      </c>
      <c r="I36" s="175"/>
      <c r="J36" s="176">
        <f t="shared" si="15"/>
        <v>0</v>
      </c>
    </row>
    <row r="37" spans="1:10" s="166" customFormat="1" ht="19.5" customHeight="1" x14ac:dyDescent="0.2">
      <c r="A37" s="183" t="s">
        <v>344</v>
      </c>
      <c r="B37" s="174">
        <v>3</v>
      </c>
      <c r="C37" s="184"/>
      <c r="D37" s="174">
        <f t="shared" si="12"/>
        <v>0</v>
      </c>
      <c r="E37" s="184"/>
      <c r="F37" s="174">
        <f t="shared" si="13"/>
        <v>0</v>
      </c>
      <c r="G37" s="184"/>
      <c r="H37" s="174">
        <f t="shared" si="14"/>
        <v>0</v>
      </c>
      <c r="I37" s="184"/>
      <c r="J37" s="176">
        <f t="shared" si="15"/>
        <v>0</v>
      </c>
    </row>
    <row r="38" spans="1:10" s="166" customFormat="1" ht="19.5" customHeight="1" x14ac:dyDescent="0.2">
      <c r="A38" s="183" t="s">
        <v>345</v>
      </c>
      <c r="B38" s="174">
        <v>3</v>
      </c>
      <c r="C38" s="184"/>
      <c r="D38" s="174">
        <f t="shared" si="12"/>
        <v>0</v>
      </c>
      <c r="E38" s="184"/>
      <c r="F38" s="174">
        <f t="shared" si="13"/>
        <v>0</v>
      </c>
      <c r="G38" s="184"/>
      <c r="H38" s="174">
        <f t="shared" si="14"/>
        <v>0</v>
      </c>
      <c r="I38" s="184"/>
      <c r="J38" s="176">
        <f t="shared" si="15"/>
        <v>0</v>
      </c>
    </row>
    <row r="39" spans="1:10" s="166" customFormat="1" ht="19.5" customHeight="1" x14ac:dyDescent="0.2">
      <c r="A39" s="185" t="s">
        <v>175</v>
      </c>
      <c r="B39" s="181"/>
      <c r="C39" s="181"/>
      <c r="D39" s="181"/>
      <c r="E39" s="181"/>
      <c r="F39" s="181"/>
      <c r="G39" s="181"/>
      <c r="H39" s="181"/>
      <c r="I39" s="181"/>
      <c r="J39" s="182"/>
    </row>
    <row r="40" spans="1:10" s="166" customFormat="1" ht="19.5" customHeight="1" x14ac:dyDescent="0.2">
      <c r="A40" s="179" t="s">
        <v>179</v>
      </c>
      <c r="B40" s="174">
        <v>10</v>
      </c>
      <c r="C40" s="175"/>
      <c r="D40" s="174">
        <f t="shared" ref="D40:D53" si="16">C40*B40</f>
        <v>0</v>
      </c>
      <c r="E40" s="175"/>
      <c r="F40" s="174">
        <f t="shared" ref="F40:F53" si="17">E40*B40</f>
        <v>0</v>
      </c>
      <c r="G40" s="175"/>
      <c r="H40" s="174">
        <f t="shared" ref="H40:H53" si="18">G40*B40</f>
        <v>0</v>
      </c>
      <c r="I40" s="175"/>
      <c r="J40" s="176">
        <f t="shared" ref="J40:J53" si="19">I40*B40</f>
        <v>0</v>
      </c>
    </row>
    <row r="41" spans="1:10" s="166" customFormat="1" ht="19.5" customHeight="1" x14ac:dyDescent="0.2">
      <c r="A41" s="179" t="s">
        <v>180</v>
      </c>
      <c r="B41" s="174">
        <v>8</v>
      </c>
      <c r="C41" s="175"/>
      <c r="D41" s="174">
        <f t="shared" si="16"/>
        <v>0</v>
      </c>
      <c r="E41" s="175"/>
      <c r="F41" s="174">
        <f t="shared" si="17"/>
        <v>0</v>
      </c>
      <c r="G41" s="175"/>
      <c r="H41" s="174">
        <f t="shared" si="18"/>
        <v>0</v>
      </c>
      <c r="I41" s="175"/>
      <c r="J41" s="176">
        <f t="shared" si="19"/>
        <v>0</v>
      </c>
    </row>
    <row r="42" spans="1:10" s="166" customFormat="1" ht="19.5" customHeight="1" x14ac:dyDescent="0.2">
      <c r="A42" s="179" t="s">
        <v>176</v>
      </c>
      <c r="B42" s="174">
        <v>6</v>
      </c>
      <c r="C42" s="175"/>
      <c r="D42" s="174">
        <f t="shared" si="16"/>
        <v>0</v>
      </c>
      <c r="E42" s="175"/>
      <c r="F42" s="174">
        <f t="shared" si="17"/>
        <v>0</v>
      </c>
      <c r="G42" s="175"/>
      <c r="H42" s="174">
        <f t="shared" si="18"/>
        <v>0</v>
      </c>
      <c r="I42" s="175"/>
      <c r="J42" s="176">
        <f t="shared" si="19"/>
        <v>0</v>
      </c>
    </row>
    <row r="43" spans="1:10" s="166" customFormat="1" ht="19.5" customHeight="1" x14ac:dyDescent="0.2">
      <c r="A43" s="179" t="s">
        <v>181</v>
      </c>
      <c r="B43" s="174">
        <v>5</v>
      </c>
      <c r="C43" s="175"/>
      <c r="D43" s="174">
        <f t="shared" si="16"/>
        <v>0</v>
      </c>
      <c r="E43" s="175"/>
      <c r="F43" s="174">
        <f t="shared" si="17"/>
        <v>0</v>
      </c>
      <c r="G43" s="175"/>
      <c r="H43" s="174">
        <f t="shared" si="18"/>
        <v>0</v>
      </c>
      <c r="I43" s="175"/>
      <c r="J43" s="176">
        <f t="shared" si="19"/>
        <v>0</v>
      </c>
    </row>
    <row r="44" spans="1:10" s="166" customFormat="1" ht="19.5" customHeight="1" x14ac:dyDescent="0.2">
      <c r="A44" s="179" t="s">
        <v>242</v>
      </c>
      <c r="B44" s="174">
        <v>5</v>
      </c>
      <c r="C44" s="175"/>
      <c r="D44" s="174">
        <f t="shared" si="16"/>
        <v>0</v>
      </c>
      <c r="E44" s="175"/>
      <c r="F44" s="174">
        <f t="shared" si="17"/>
        <v>0</v>
      </c>
      <c r="G44" s="175"/>
      <c r="H44" s="174">
        <f t="shared" si="18"/>
        <v>0</v>
      </c>
      <c r="I44" s="175"/>
      <c r="J44" s="176">
        <f t="shared" si="19"/>
        <v>0</v>
      </c>
    </row>
    <row r="45" spans="1:10" ht="19.5" customHeight="1" x14ac:dyDescent="0.2">
      <c r="A45" s="86" t="s">
        <v>182</v>
      </c>
      <c r="B45" s="37">
        <v>5</v>
      </c>
      <c r="C45" s="23"/>
      <c r="D45" s="39">
        <f t="shared" si="16"/>
        <v>0</v>
      </c>
      <c r="E45" s="22"/>
      <c r="F45" s="39">
        <f t="shared" si="17"/>
        <v>0</v>
      </c>
      <c r="G45" s="22"/>
      <c r="H45" s="39">
        <f t="shared" si="18"/>
        <v>0</v>
      </c>
      <c r="I45" s="22"/>
      <c r="J45" s="81">
        <f t="shared" si="19"/>
        <v>0</v>
      </c>
    </row>
    <row r="46" spans="1:10" ht="19.5" customHeight="1" x14ac:dyDescent="0.2">
      <c r="A46" s="86" t="s">
        <v>183</v>
      </c>
      <c r="B46" s="37">
        <v>4</v>
      </c>
      <c r="C46" s="23"/>
      <c r="D46" s="39">
        <f t="shared" si="16"/>
        <v>0</v>
      </c>
      <c r="E46" s="22"/>
      <c r="F46" s="39">
        <f t="shared" si="17"/>
        <v>0</v>
      </c>
      <c r="G46" s="22"/>
      <c r="H46" s="39">
        <f t="shared" si="18"/>
        <v>0</v>
      </c>
      <c r="I46" s="22"/>
      <c r="J46" s="81">
        <f t="shared" si="19"/>
        <v>0</v>
      </c>
    </row>
    <row r="47" spans="1:10" ht="19.5" customHeight="1" x14ac:dyDescent="0.2">
      <c r="A47" s="86" t="s">
        <v>184</v>
      </c>
      <c r="B47" s="37">
        <v>3</v>
      </c>
      <c r="C47" s="23"/>
      <c r="D47" s="39">
        <f t="shared" si="16"/>
        <v>0</v>
      </c>
      <c r="E47" s="22"/>
      <c r="F47" s="39">
        <f t="shared" si="17"/>
        <v>0</v>
      </c>
      <c r="G47" s="22"/>
      <c r="H47" s="39">
        <f t="shared" si="18"/>
        <v>0</v>
      </c>
      <c r="I47" s="22"/>
      <c r="J47" s="81">
        <f t="shared" si="19"/>
        <v>0</v>
      </c>
    </row>
    <row r="48" spans="1:10" ht="19.5" customHeight="1" x14ac:dyDescent="0.2">
      <c r="A48" s="86" t="s">
        <v>185</v>
      </c>
      <c r="B48" s="38">
        <v>3</v>
      </c>
      <c r="C48" s="24"/>
      <c r="D48" s="87">
        <f t="shared" si="16"/>
        <v>0</v>
      </c>
      <c r="E48" s="25"/>
      <c r="F48" s="87">
        <f t="shared" si="17"/>
        <v>0</v>
      </c>
      <c r="G48" s="25"/>
      <c r="H48" s="87">
        <f t="shared" si="18"/>
        <v>0</v>
      </c>
      <c r="I48" s="25"/>
      <c r="J48" s="88">
        <f t="shared" si="19"/>
        <v>0</v>
      </c>
    </row>
    <row r="49" spans="1:10" ht="19.5" customHeight="1" x14ac:dyDescent="0.2">
      <c r="A49" s="86" t="s">
        <v>186</v>
      </c>
      <c r="B49" s="38">
        <v>2</v>
      </c>
      <c r="C49" s="24"/>
      <c r="D49" s="87">
        <f t="shared" si="16"/>
        <v>0</v>
      </c>
      <c r="E49" s="25"/>
      <c r="F49" s="87">
        <f t="shared" si="17"/>
        <v>0</v>
      </c>
      <c r="G49" s="25"/>
      <c r="H49" s="87">
        <f t="shared" si="18"/>
        <v>0</v>
      </c>
      <c r="I49" s="25"/>
      <c r="J49" s="88">
        <f t="shared" si="19"/>
        <v>0</v>
      </c>
    </row>
    <row r="50" spans="1:10" ht="19.5" customHeight="1" x14ac:dyDescent="0.2">
      <c r="A50" s="86" t="s">
        <v>187</v>
      </c>
      <c r="B50" s="37">
        <v>2</v>
      </c>
      <c r="C50" s="22"/>
      <c r="D50" s="39">
        <f t="shared" si="16"/>
        <v>0</v>
      </c>
      <c r="E50" s="22"/>
      <c r="F50" s="39">
        <f t="shared" si="17"/>
        <v>0</v>
      </c>
      <c r="G50" s="22"/>
      <c r="H50" s="39">
        <f t="shared" si="18"/>
        <v>0</v>
      </c>
      <c r="I50" s="22"/>
      <c r="J50" s="81">
        <f t="shared" si="19"/>
        <v>0</v>
      </c>
    </row>
    <row r="51" spans="1:10" ht="19.5" customHeight="1" x14ac:dyDescent="0.2">
      <c r="A51" s="86" t="s">
        <v>188</v>
      </c>
      <c r="B51" s="37">
        <v>1</v>
      </c>
      <c r="C51" s="22"/>
      <c r="D51" s="39">
        <f t="shared" si="16"/>
        <v>0</v>
      </c>
      <c r="E51" s="22"/>
      <c r="F51" s="39">
        <f t="shared" si="17"/>
        <v>0</v>
      </c>
      <c r="G51" s="22"/>
      <c r="H51" s="39">
        <f t="shared" si="18"/>
        <v>0</v>
      </c>
      <c r="I51" s="22"/>
      <c r="J51" s="81">
        <f t="shared" si="19"/>
        <v>0</v>
      </c>
    </row>
    <row r="52" spans="1:10" ht="19.5" customHeight="1" x14ac:dyDescent="0.2">
      <c r="A52" s="86" t="s">
        <v>189</v>
      </c>
      <c r="B52" s="37">
        <v>2</v>
      </c>
      <c r="C52" s="23"/>
      <c r="D52" s="39">
        <f t="shared" si="16"/>
        <v>0</v>
      </c>
      <c r="E52" s="22"/>
      <c r="F52" s="39">
        <f t="shared" si="17"/>
        <v>0</v>
      </c>
      <c r="G52" s="22"/>
      <c r="H52" s="39">
        <f t="shared" si="18"/>
        <v>0</v>
      </c>
      <c r="I52" s="22"/>
      <c r="J52" s="81">
        <f t="shared" si="19"/>
        <v>0</v>
      </c>
    </row>
    <row r="53" spans="1:10" ht="19.5" customHeight="1" x14ac:dyDescent="0.2">
      <c r="A53" s="86" t="s">
        <v>190</v>
      </c>
      <c r="B53" s="37">
        <v>2</v>
      </c>
      <c r="C53" s="23"/>
      <c r="D53" s="39">
        <f t="shared" si="16"/>
        <v>0</v>
      </c>
      <c r="E53" s="22"/>
      <c r="F53" s="39">
        <f t="shared" si="17"/>
        <v>0</v>
      </c>
      <c r="G53" s="22"/>
      <c r="H53" s="39">
        <f t="shared" si="18"/>
        <v>0</v>
      </c>
      <c r="I53" s="22"/>
      <c r="J53" s="81">
        <f t="shared" si="19"/>
        <v>0</v>
      </c>
    </row>
    <row r="54" spans="1:10" ht="19.5" customHeight="1" x14ac:dyDescent="0.2">
      <c r="A54" s="86" t="s">
        <v>277</v>
      </c>
      <c r="B54" s="37">
        <v>3</v>
      </c>
      <c r="C54" s="23"/>
      <c r="D54" s="39">
        <f>C54*B54</f>
        <v>0</v>
      </c>
      <c r="E54" s="22"/>
      <c r="F54" s="39">
        <f>E54*B54</f>
        <v>0</v>
      </c>
      <c r="G54" s="22"/>
      <c r="H54" s="39">
        <f>G54*B54</f>
        <v>0</v>
      </c>
      <c r="I54" s="22"/>
      <c r="J54" s="81">
        <f>I54*B54</f>
        <v>0</v>
      </c>
    </row>
    <row r="55" spans="1:10" ht="19.5" customHeight="1" x14ac:dyDescent="0.2">
      <c r="A55" s="56" t="s">
        <v>191</v>
      </c>
      <c r="B55" s="84"/>
      <c r="C55" s="84"/>
      <c r="D55" s="84"/>
      <c r="E55" s="84"/>
      <c r="F55" s="84"/>
      <c r="G55" s="84"/>
      <c r="H55" s="84"/>
      <c r="I55" s="84"/>
      <c r="J55" s="85"/>
    </row>
    <row r="56" spans="1:10" ht="19.5" customHeight="1" x14ac:dyDescent="0.2">
      <c r="A56" s="58" t="s">
        <v>192</v>
      </c>
      <c r="B56" s="37">
        <v>2</v>
      </c>
      <c r="C56" s="22"/>
      <c r="D56" s="39">
        <f>C56*B56</f>
        <v>0</v>
      </c>
      <c r="E56" s="22"/>
      <c r="F56" s="39">
        <f>E56*B56</f>
        <v>0</v>
      </c>
      <c r="G56" s="22"/>
      <c r="H56" s="39">
        <f>G56*B56</f>
        <v>0</v>
      </c>
      <c r="I56" s="22"/>
      <c r="J56" s="81">
        <f>I56*B56</f>
        <v>0</v>
      </c>
    </row>
    <row r="57" spans="1:10" ht="19.5" customHeight="1" x14ac:dyDescent="0.2">
      <c r="A57" s="58" t="s">
        <v>193</v>
      </c>
      <c r="B57" s="37">
        <v>2</v>
      </c>
      <c r="C57" s="22"/>
      <c r="D57" s="39">
        <f>C57*B57</f>
        <v>0</v>
      </c>
      <c r="E57" s="22"/>
      <c r="F57" s="39">
        <f>E57*B57</f>
        <v>0</v>
      </c>
      <c r="G57" s="22"/>
      <c r="H57" s="39">
        <f>G57*B57</f>
        <v>0</v>
      </c>
      <c r="I57" s="22"/>
      <c r="J57" s="81">
        <f>I57*B57</f>
        <v>0</v>
      </c>
    </row>
    <row r="58" spans="1:10" ht="19.5" customHeight="1" x14ac:dyDescent="0.2">
      <c r="A58" s="58" t="s">
        <v>194</v>
      </c>
      <c r="B58" s="37">
        <v>2</v>
      </c>
      <c r="C58" s="23"/>
      <c r="D58" s="39">
        <f>C58*B58</f>
        <v>0</v>
      </c>
      <c r="E58" s="22"/>
      <c r="F58" s="39">
        <f>E58*B58</f>
        <v>0</v>
      </c>
      <c r="G58" s="22"/>
      <c r="H58" s="39">
        <f>G58*B58</f>
        <v>0</v>
      </c>
      <c r="I58" s="22"/>
      <c r="J58" s="81">
        <f>I58*B58</f>
        <v>0</v>
      </c>
    </row>
    <row r="59" spans="1:10" s="166" customFormat="1" ht="19.5" customHeight="1" x14ac:dyDescent="0.2">
      <c r="A59" s="173" t="s">
        <v>195</v>
      </c>
      <c r="B59" s="174"/>
      <c r="C59" s="175"/>
      <c r="D59" s="174"/>
      <c r="E59" s="175"/>
      <c r="F59" s="174"/>
      <c r="G59" s="175"/>
      <c r="H59" s="174"/>
      <c r="I59" s="175"/>
      <c r="J59" s="176"/>
    </row>
    <row r="60" spans="1:10" s="166" customFormat="1" ht="19.5" customHeight="1" x14ac:dyDescent="0.2">
      <c r="A60" s="177" t="s">
        <v>44</v>
      </c>
      <c r="B60" s="174">
        <v>5</v>
      </c>
      <c r="C60" s="178"/>
      <c r="D60" s="174">
        <f>B60*C60</f>
        <v>0</v>
      </c>
      <c r="E60" s="175"/>
      <c r="F60" s="174">
        <f>E60*B60</f>
        <v>0</v>
      </c>
      <c r="G60" s="175"/>
      <c r="H60" s="174">
        <f>G60*B60</f>
        <v>0</v>
      </c>
      <c r="I60" s="175"/>
      <c r="J60" s="176">
        <f>I60*B60</f>
        <v>0</v>
      </c>
    </row>
    <row r="61" spans="1:10" s="166" customFormat="1" ht="19.5" customHeight="1" x14ac:dyDescent="0.2">
      <c r="A61" s="177" t="s">
        <v>45</v>
      </c>
      <c r="B61" s="174">
        <v>4</v>
      </c>
      <c r="C61" s="178"/>
      <c r="D61" s="174">
        <f>B61*C61</f>
        <v>0</v>
      </c>
      <c r="E61" s="175"/>
      <c r="F61" s="174">
        <f>E61*B61</f>
        <v>0</v>
      </c>
      <c r="G61" s="175"/>
      <c r="H61" s="174">
        <f>G61*B61</f>
        <v>0</v>
      </c>
      <c r="I61" s="175"/>
      <c r="J61" s="176">
        <f>I61*B61</f>
        <v>0</v>
      </c>
    </row>
    <row r="62" spans="1:10" s="166" customFormat="1" ht="19.5" customHeight="1" x14ac:dyDescent="0.2">
      <c r="A62" s="177" t="s">
        <v>46</v>
      </c>
      <c r="B62" s="174">
        <v>3</v>
      </c>
      <c r="C62" s="178"/>
      <c r="D62" s="174">
        <f>B62*C62</f>
        <v>0</v>
      </c>
      <c r="E62" s="175"/>
      <c r="F62" s="174">
        <f>E62*B62</f>
        <v>0</v>
      </c>
      <c r="G62" s="175"/>
      <c r="H62" s="174">
        <f>G62*B62</f>
        <v>0</v>
      </c>
      <c r="I62" s="175"/>
      <c r="J62" s="176">
        <f>I62*B62</f>
        <v>0</v>
      </c>
    </row>
    <row r="63" spans="1:10" s="166" customFormat="1" ht="19.5" customHeight="1" x14ac:dyDescent="0.2">
      <c r="A63" s="177" t="s">
        <v>47</v>
      </c>
      <c r="B63" s="174">
        <v>2</v>
      </c>
      <c r="C63" s="178"/>
      <c r="D63" s="174">
        <f>B63*C63</f>
        <v>0</v>
      </c>
      <c r="E63" s="175"/>
      <c r="F63" s="174">
        <f>E63*B63</f>
        <v>0</v>
      </c>
      <c r="G63" s="175"/>
      <c r="H63" s="174">
        <f>G63*B63</f>
        <v>0</v>
      </c>
      <c r="I63" s="175"/>
      <c r="J63" s="176">
        <f>I63*B63</f>
        <v>0</v>
      </c>
    </row>
    <row r="64" spans="1:10" s="166" customFormat="1" ht="19.5" customHeight="1" x14ac:dyDescent="0.2">
      <c r="A64" s="177" t="s">
        <v>49</v>
      </c>
      <c r="B64" s="174">
        <v>1</v>
      </c>
      <c r="C64" s="178"/>
      <c r="D64" s="174">
        <f>B64*C64</f>
        <v>0</v>
      </c>
      <c r="E64" s="175"/>
      <c r="F64" s="174">
        <f>E64*B64</f>
        <v>0</v>
      </c>
      <c r="G64" s="175"/>
      <c r="H64" s="174">
        <f>G64*B64</f>
        <v>0</v>
      </c>
      <c r="I64" s="175"/>
      <c r="J64" s="176">
        <f>I64*B64</f>
        <v>0</v>
      </c>
    </row>
    <row r="65" spans="1:10" s="166" customFormat="1" ht="19.5" customHeight="1" x14ac:dyDescent="0.2">
      <c r="A65" s="266" t="s">
        <v>347</v>
      </c>
      <c r="B65" s="267"/>
      <c r="C65" s="267"/>
      <c r="D65" s="267"/>
      <c r="E65" s="267"/>
      <c r="F65" s="267"/>
      <c r="G65" s="267"/>
      <c r="H65" s="267"/>
      <c r="I65" s="267"/>
      <c r="J65" s="268"/>
    </row>
    <row r="66" spans="1:10" s="166" customFormat="1" ht="19.5" customHeight="1" x14ac:dyDescent="0.2">
      <c r="A66" s="177" t="s">
        <v>46</v>
      </c>
      <c r="B66" s="174">
        <v>3</v>
      </c>
      <c r="C66" s="178"/>
      <c r="D66" s="174">
        <f>B66*C66</f>
        <v>0</v>
      </c>
      <c r="E66" s="175"/>
      <c r="F66" s="174">
        <f>E66*B66</f>
        <v>0</v>
      </c>
      <c r="G66" s="175"/>
      <c r="H66" s="174">
        <f>G66*B66</f>
        <v>0</v>
      </c>
      <c r="I66" s="175"/>
      <c r="J66" s="176">
        <f>I66*B66</f>
        <v>0</v>
      </c>
    </row>
    <row r="67" spans="1:10" s="166" customFormat="1" ht="19.5" customHeight="1" x14ac:dyDescent="0.2">
      <c r="A67" s="177" t="s">
        <v>47</v>
      </c>
      <c r="B67" s="174">
        <v>2</v>
      </c>
      <c r="C67" s="178"/>
      <c r="D67" s="174">
        <f>B67*C67</f>
        <v>0</v>
      </c>
      <c r="E67" s="175"/>
      <c r="F67" s="174">
        <f>E67*B67</f>
        <v>0</v>
      </c>
      <c r="G67" s="175"/>
      <c r="H67" s="174">
        <f>G67*B67</f>
        <v>0</v>
      </c>
      <c r="I67" s="175"/>
      <c r="J67" s="176">
        <f>I67*B67</f>
        <v>0</v>
      </c>
    </row>
    <row r="68" spans="1:10" s="166" customFormat="1" ht="19.5" customHeight="1" x14ac:dyDescent="0.2">
      <c r="A68" s="177" t="s">
        <v>49</v>
      </c>
      <c r="B68" s="174">
        <v>1</v>
      </c>
      <c r="C68" s="178"/>
      <c r="D68" s="174">
        <f>B68*C68</f>
        <v>0</v>
      </c>
      <c r="E68" s="175"/>
      <c r="F68" s="174">
        <f>E68*B68</f>
        <v>0</v>
      </c>
      <c r="G68" s="175"/>
      <c r="H68" s="174">
        <f>G68*B68</f>
        <v>0</v>
      </c>
      <c r="I68" s="175"/>
      <c r="J68" s="176">
        <f>I68*B68</f>
        <v>0</v>
      </c>
    </row>
    <row r="69" spans="1:10" s="166" customFormat="1" ht="19.5" customHeight="1" x14ac:dyDescent="0.2">
      <c r="A69" s="180" t="s">
        <v>196</v>
      </c>
      <c r="B69" s="181"/>
      <c r="C69" s="181"/>
      <c r="D69" s="181"/>
      <c r="E69" s="181"/>
      <c r="F69" s="181"/>
      <c r="G69" s="181"/>
      <c r="H69" s="181"/>
      <c r="I69" s="181"/>
      <c r="J69" s="182"/>
    </row>
    <row r="70" spans="1:10" s="166" customFormat="1" ht="19.5" customHeight="1" x14ac:dyDescent="0.2">
      <c r="A70" s="266" t="s">
        <v>197</v>
      </c>
      <c r="B70" s="267"/>
      <c r="C70" s="267"/>
      <c r="D70" s="267"/>
      <c r="E70" s="267"/>
      <c r="F70" s="267"/>
      <c r="G70" s="267"/>
      <c r="H70" s="267"/>
      <c r="I70" s="267"/>
      <c r="J70" s="268"/>
    </row>
    <row r="71" spans="1:10" ht="19.5" customHeight="1" x14ac:dyDescent="0.2">
      <c r="A71" s="86" t="s">
        <v>348</v>
      </c>
      <c r="B71" s="39">
        <v>10</v>
      </c>
      <c r="C71" s="40"/>
      <c r="D71" s="39">
        <f>B71*C71</f>
        <v>0</v>
      </c>
      <c r="E71" s="22"/>
      <c r="F71" s="39">
        <f>E71*B71</f>
        <v>0</v>
      </c>
      <c r="G71" s="22"/>
      <c r="H71" s="39">
        <f>G71*B71</f>
        <v>0</v>
      </c>
      <c r="I71" s="22"/>
      <c r="J71" s="81">
        <f>I71*B71</f>
        <v>0</v>
      </c>
    </row>
    <row r="72" spans="1:10" s="166" customFormat="1" ht="19.5" customHeight="1" x14ac:dyDescent="0.2">
      <c r="A72" s="179" t="s">
        <v>349</v>
      </c>
      <c r="B72" s="174"/>
      <c r="C72" s="178"/>
      <c r="D72" s="174"/>
      <c r="E72" s="175"/>
      <c r="F72" s="174"/>
      <c r="G72" s="175"/>
      <c r="H72" s="174"/>
      <c r="I72" s="175"/>
      <c r="J72" s="176"/>
    </row>
    <row r="73" spans="1:10" ht="19.5" customHeight="1" x14ac:dyDescent="0.2">
      <c r="A73" s="59" t="s">
        <v>46</v>
      </c>
      <c r="B73" s="39">
        <v>3</v>
      </c>
      <c r="C73" s="40"/>
      <c r="D73" s="39">
        <f>B73*C73</f>
        <v>0</v>
      </c>
      <c r="E73" s="22"/>
      <c r="F73" s="39">
        <f>E73*B73</f>
        <v>0</v>
      </c>
      <c r="G73" s="22"/>
      <c r="H73" s="39">
        <f>G73*B73</f>
        <v>0</v>
      </c>
      <c r="I73" s="22"/>
      <c r="J73" s="81">
        <f>I73*B73</f>
        <v>0</v>
      </c>
    </row>
    <row r="74" spans="1:10" ht="19.5" customHeight="1" x14ac:dyDescent="0.2">
      <c r="A74" s="59" t="s">
        <v>47</v>
      </c>
      <c r="B74" s="39">
        <v>2</v>
      </c>
      <c r="C74" s="40"/>
      <c r="D74" s="39">
        <f>B74*C74</f>
        <v>0</v>
      </c>
      <c r="E74" s="22"/>
      <c r="F74" s="39">
        <f>E74*B74</f>
        <v>0</v>
      </c>
      <c r="G74" s="22"/>
      <c r="H74" s="39">
        <f>G74*B74</f>
        <v>0</v>
      </c>
      <c r="I74" s="22"/>
      <c r="J74" s="81">
        <f>I74*B74</f>
        <v>0</v>
      </c>
    </row>
    <row r="75" spans="1:10" ht="19.5" customHeight="1" x14ac:dyDescent="0.2">
      <c r="A75" s="59" t="s">
        <v>49</v>
      </c>
      <c r="B75" s="39">
        <v>1</v>
      </c>
      <c r="C75" s="40"/>
      <c r="D75" s="39">
        <f>B75*C75</f>
        <v>0</v>
      </c>
      <c r="E75" s="22"/>
      <c r="F75" s="39">
        <f>E75*B75</f>
        <v>0</v>
      </c>
      <c r="G75" s="22"/>
      <c r="H75" s="39">
        <f>G75*B75</f>
        <v>0</v>
      </c>
      <c r="I75" s="22"/>
      <c r="J75" s="81">
        <f>I75*B75</f>
        <v>0</v>
      </c>
    </row>
    <row r="76" spans="1:10" ht="19.5" customHeight="1" x14ac:dyDescent="0.2">
      <c r="A76" s="232" t="s">
        <v>198</v>
      </c>
      <c r="B76" s="233"/>
      <c r="C76" s="233"/>
      <c r="D76" s="233"/>
      <c r="E76" s="233"/>
      <c r="F76" s="233"/>
      <c r="G76" s="233"/>
      <c r="H76" s="233"/>
      <c r="I76" s="233"/>
      <c r="J76" s="234"/>
    </row>
    <row r="77" spans="1:10" ht="19.5" customHeight="1" x14ac:dyDescent="0.2">
      <c r="A77" s="59" t="s">
        <v>45</v>
      </c>
      <c r="B77" s="39">
        <v>4</v>
      </c>
      <c r="C77" s="40"/>
      <c r="D77" s="39">
        <f>B77*C77</f>
        <v>0</v>
      </c>
      <c r="E77" s="22"/>
      <c r="F77" s="39">
        <f>E77*B77</f>
        <v>0</v>
      </c>
      <c r="G77" s="22"/>
      <c r="H77" s="39">
        <f>G77*B77</f>
        <v>0</v>
      </c>
      <c r="I77" s="22"/>
      <c r="J77" s="81">
        <f>I77*B77</f>
        <v>0</v>
      </c>
    </row>
    <row r="78" spans="1:10" s="166" customFormat="1" ht="19.5" customHeight="1" x14ac:dyDescent="0.2">
      <c r="A78" s="177" t="s">
        <v>46</v>
      </c>
      <c r="B78" s="174">
        <v>3</v>
      </c>
      <c r="C78" s="178"/>
      <c r="D78" s="174">
        <f>B78*C78</f>
        <v>0</v>
      </c>
      <c r="E78" s="175"/>
      <c r="F78" s="174">
        <f>E78*B78</f>
        <v>0</v>
      </c>
      <c r="G78" s="175"/>
      <c r="H78" s="174">
        <f>G78*B78</f>
        <v>0</v>
      </c>
      <c r="I78" s="175"/>
      <c r="J78" s="176">
        <f>I78*B78</f>
        <v>0</v>
      </c>
    </row>
    <row r="79" spans="1:10" ht="19.5" customHeight="1" x14ac:dyDescent="0.2">
      <c r="A79" s="59" t="s">
        <v>47</v>
      </c>
      <c r="B79" s="39">
        <v>2</v>
      </c>
      <c r="C79" s="40"/>
      <c r="D79" s="39">
        <f>B79*C79</f>
        <v>0</v>
      </c>
      <c r="E79" s="22"/>
      <c r="F79" s="39">
        <f>E79*B79</f>
        <v>0</v>
      </c>
      <c r="G79" s="22"/>
      <c r="H79" s="39">
        <f>G79*B79</f>
        <v>0</v>
      </c>
      <c r="I79" s="22"/>
      <c r="J79" s="81">
        <f>I79*B79</f>
        <v>0</v>
      </c>
    </row>
    <row r="80" spans="1:10" ht="19.5" customHeight="1" x14ac:dyDescent="0.2">
      <c r="A80" s="59" t="s">
        <v>49</v>
      </c>
      <c r="B80" s="39">
        <v>1</v>
      </c>
      <c r="C80" s="40"/>
      <c r="D80" s="39">
        <f>B80*C80</f>
        <v>0</v>
      </c>
      <c r="E80" s="22"/>
      <c r="F80" s="39">
        <f>E80*B80</f>
        <v>0</v>
      </c>
      <c r="G80" s="22"/>
      <c r="H80" s="39">
        <f>G80*B80</f>
        <v>0</v>
      </c>
      <c r="I80" s="22"/>
      <c r="J80" s="81">
        <f>I80*B80</f>
        <v>0</v>
      </c>
    </row>
    <row r="81" spans="1:10" ht="19.5" customHeight="1" x14ac:dyDescent="0.2">
      <c r="A81" s="56" t="s">
        <v>199</v>
      </c>
      <c r="B81" s="84"/>
      <c r="C81" s="84"/>
      <c r="D81" s="84"/>
      <c r="E81" s="84"/>
      <c r="F81" s="84"/>
      <c r="G81" s="84"/>
      <c r="H81" s="84"/>
      <c r="I81" s="84"/>
      <c r="J81" s="85"/>
    </row>
    <row r="82" spans="1:10" ht="19.5" customHeight="1" x14ac:dyDescent="0.2">
      <c r="A82" s="59" t="s">
        <v>200</v>
      </c>
      <c r="B82" s="39">
        <v>1</v>
      </c>
      <c r="C82" s="40"/>
      <c r="D82" s="39">
        <f>B82*C82</f>
        <v>0</v>
      </c>
      <c r="E82" s="22"/>
      <c r="F82" s="39">
        <f>E82*B82</f>
        <v>0</v>
      </c>
      <c r="G82" s="22"/>
      <c r="H82" s="39">
        <f>G82*B82</f>
        <v>0</v>
      </c>
      <c r="I82" s="22"/>
      <c r="J82" s="81">
        <f>I82*B82</f>
        <v>0</v>
      </c>
    </row>
    <row r="83" spans="1:10" ht="19.5" customHeight="1" x14ac:dyDescent="0.2">
      <c r="A83" s="56" t="s">
        <v>201</v>
      </c>
      <c r="B83" s="84"/>
      <c r="C83" s="84"/>
      <c r="D83" s="84"/>
      <c r="E83" s="84"/>
      <c r="F83" s="84"/>
      <c r="G83" s="84"/>
      <c r="H83" s="84"/>
      <c r="I83" s="84"/>
      <c r="J83" s="85"/>
    </row>
    <row r="84" spans="1:10" ht="19.5" customHeight="1" x14ac:dyDescent="0.2">
      <c r="A84" s="53" t="s">
        <v>350</v>
      </c>
      <c r="B84" s="39">
        <v>7</v>
      </c>
      <c r="C84" s="40"/>
      <c r="D84" s="39">
        <f>B84*C84</f>
        <v>0</v>
      </c>
      <c r="E84" s="22"/>
      <c r="F84" s="39">
        <f>E84*B84</f>
        <v>0</v>
      </c>
      <c r="G84" s="22"/>
      <c r="H84" s="39">
        <f>G84*B84</f>
        <v>0</v>
      </c>
      <c r="I84" s="22"/>
      <c r="J84" s="81">
        <f>I84*B84</f>
        <v>0</v>
      </c>
    </row>
    <row r="85" spans="1:10" ht="19.5" customHeight="1" x14ac:dyDescent="0.2">
      <c r="A85" s="53" t="s">
        <v>351</v>
      </c>
      <c r="B85" s="39">
        <v>6</v>
      </c>
      <c r="C85" s="40"/>
      <c r="D85" s="39">
        <f>B85*C85</f>
        <v>0</v>
      </c>
      <c r="E85" s="22"/>
      <c r="F85" s="39">
        <f>E85*B85</f>
        <v>0</v>
      </c>
      <c r="G85" s="22"/>
      <c r="H85" s="39">
        <f>G85*B85</f>
        <v>0</v>
      </c>
      <c r="I85" s="22"/>
      <c r="J85" s="81">
        <f>I85*B85</f>
        <v>0</v>
      </c>
    </row>
    <row r="86" spans="1:10" ht="19.5" customHeight="1" x14ac:dyDescent="0.2">
      <c r="A86" s="53" t="s">
        <v>352</v>
      </c>
      <c r="B86" s="39">
        <v>5</v>
      </c>
      <c r="C86" s="40"/>
      <c r="D86" s="39">
        <f>B86*C86</f>
        <v>0</v>
      </c>
      <c r="E86" s="22"/>
      <c r="F86" s="39">
        <f>E86*B86</f>
        <v>0</v>
      </c>
      <c r="G86" s="22"/>
      <c r="H86" s="39">
        <f>G86*B86</f>
        <v>0</v>
      </c>
      <c r="I86" s="22"/>
      <c r="J86" s="81">
        <f>I86*B86</f>
        <v>0</v>
      </c>
    </row>
    <row r="87" spans="1:10" ht="19.5" customHeight="1" x14ac:dyDescent="0.2">
      <c r="A87" s="53" t="s">
        <v>353</v>
      </c>
      <c r="B87" s="39">
        <v>4</v>
      </c>
      <c r="C87" s="40"/>
      <c r="D87" s="39">
        <f>B87*C87</f>
        <v>0</v>
      </c>
      <c r="E87" s="22"/>
      <c r="F87" s="39">
        <f>E87*B87</f>
        <v>0</v>
      </c>
      <c r="G87" s="22"/>
      <c r="H87" s="39">
        <f>G87*B87</f>
        <v>0</v>
      </c>
      <c r="I87" s="22"/>
      <c r="J87" s="81">
        <f>I87*B87</f>
        <v>0</v>
      </c>
    </row>
    <row r="88" spans="1:10" ht="19.5" customHeight="1" x14ac:dyDescent="0.2">
      <c r="A88" s="53" t="s">
        <v>354</v>
      </c>
      <c r="B88" s="39">
        <v>3</v>
      </c>
      <c r="C88" s="40"/>
      <c r="D88" s="39">
        <f>B88*C88</f>
        <v>0</v>
      </c>
      <c r="E88" s="22"/>
      <c r="F88" s="39">
        <f>E88*B88</f>
        <v>0</v>
      </c>
      <c r="G88" s="22"/>
      <c r="H88" s="39">
        <f>G88*B88</f>
        <v>0</v>
      </c>
      <c r="I88" s="22"/>
      <c r="J88" s="81">
        <f>I88*B88</f>
        <v>0</v>
      </c>
    </row>
    <row r="89" spans="1:10" ht="19.5" customHeight="1" x14ac:dyDescent="0.2">
      <c r="A89" s="56" t="s">
        <v>202</v>
      </c>
      <c r="B89" s="89"/>
      <c r="C89" s="89"/>
      <c r="D89" s="89"/>
      <c r="E89" s="89"/>
      <c r="F89" s="89"/>
      <c r="G89" s="89"/>
      <c r="H89" s="89"/>
      <c r="I89" s="89"/>
      <c r="J89" s="90"/>
    </row>
    <row r="90" spans="1:10" ht="19.5" customHeight="1" x14ac:dyDescent="0.2">
      <c r="A90" s="53" t="s">
        <v>350</v>
      </c>
      <c r="B90" s="39">
        <v>7</v>
      </c>
      <c r="C90" s="40"/>
      <c r="D90" s="39">
        <f>B90*C90</f>
        <v>0</v>
      </c>
      <c r="E90" s="22"/>
      <c r="F90" s="39">
        <f>E90*B90</f>
        <v>0</v>
      </c>
      <c r="G90" s="22"/>
      <c r="H90" s="39">
        <f>G90*B90</f>
        <v>0</v>
      </c>
      <c r="I90" s="22"/>
      <c r="J90" s="81">
        <f>I90*B90</f>
        <v>0</v>
      </c>
    </row>
    <row r="91" spans="1:10" ht="19.5" customHeight="1" x14ac:dyDescent="0.2">
      <c r="A91" s="53" t="s">
        <v>351</v>
      </c>
      <c r="B91" s="39">
        <v>6</v>
      </c>
      <c r="C91" s="40"/>
      <c r="D91" s="39">
        <f>B91*C91</f>
        <v>0</v>
      </c>
      <c r="E91" s="22"/>
      <c r="F91" s="39">
        <f>E91*B91</f>
        <v>0</v>
      </c>
      <c r="G91" s="22"/>
      <c r="H91" s="39">
        <f>G91*B91</f>
        <v>0</v>
      </c>
      <c r="I91" s="22"/>
      <c r="J91" s="81">
        <f>I91*B91</f>
        <v>0</v>
      </c>
    </row>
    <row r="92" spans="1:10" ht="19.5" customHeight="1" x14ac:dyDescent="0.2">
      <c r="A92" s="53" t="s">
        <v>203</v>
      </c>
      <c r="B92" s="39">
        <v>5</v>
      </c>
      <c r="C92" s="40"/>
      <c r="D92" s="39">
        <f>B92*C92</f>
        <v>0</v>
      </c>
      <c r="E92" s="22"/>
      <c r="F92" s="39">
        <f>E92*B92</f>
        <v>0</v>
      </c>
      <c r="G92" s="22"/>
      <c r="H92" s="39">
        <f>G92*B92</f>
        <v>0</v>
      </c>
      <c r="I92" s="22"/>
      <c r="J92" s="81">
        <f>I92*B92</f>
        <v>0</v>
      </c>
    </row>
    <row r="93" spans="1:10" ht="19.5" customHeight="1" x14ac:dyDescent="0.2">
      <c r="A93" s="53" t="s">
        <v>204</v>
      </c>
      <c r="B93" s="39">
        <v>4</v>
      </c>
      <c r="C93" s="40"/>
      <c r="D93" s="39">
        <f>B93*C93</f>
        <v>0</v>
      </c>
      <c r="E93" s="22"/>
      <c r="F93" s="39">
        <f>E93*B93</f>
        <v>0</v>
      </c>
      <c r="G93" s="22"/>
      <c r="H93" s="39">
        <f>G93*B93</f>
        <v>0</v>
      </c>
      <c r="I93" s="22"/>
      <c r="J93" s="81">
        <f>I93*B93</f>
        <v>0</v>
      </c>
    </row>
    <row r="94" spans="1:10" ht="19.5" customHeight="1" thickBot="1" x14ac:dyDescent="0.25">
      <c r="A94" s="53" t="s">
        <v>205</v>
      </c>
      <c r="B94" s="39">
        <v>3</v>
      </c>
      <c r="C94" s="40"/>
      <c r="D94" s="39">
        <f>B94*C94</f>
        <v>0</v>
      </c>
      <c r="E94" s="22"/>
      <c r="F94" s="39">
        <f>E94*B94</f>
        <v>0</v>
      </c>
      <c r="G94" s="22"/>
      <c r="H94" s="39">
        <f>G94*B94</f>
        <v>0</v>
      </c>
      <c r="I94" s="22"/>
      <c r="J94" s="81">
        <f>I94*B94</f>
        <v>0</v>
      </c>
    </row>
    <row r="95" spans="1:10" ht="19.5" customHeight="1" thickBot="1" x14ac:dyDescent="0.25">
      <c r="A95" s="63" t="s">
        <v>27</v>
      </c>
      <c r="B95" s="91"/>
      <c r="C95" s="92"/>
      <c r="D95" s="92">
        <f>SUM(D5:D94)</f>
        <v>0</v>
      </c>
      <c r="E95" s="91"/>
      <c r="F95" s="92">
        <f>SUM(F5:F94)</f>
        <v>0</v>
      </c>
      <c r="G95" s="91"/>
      <c r="H95" s="92">
        <f>SUM(H5:H94)</f>
        <v>0</v>
      </c>
      <c r="I95" s="91"/>
      <c r="J95" s="93">
        <f>SUM(J5:J94)</f>
        <v>0</v>
      </c>
    </row>
  </sheetData>
  <sheetProtection algorithmName="SHA-512" hashValue="dg3BCS02ZmwwwDlMqgqsQB6R6AH69UTk6jX2tgfod5tSok/1jxM5ZuIU9yBpiYHArPMysUI1D4faaU4OMbC6Wg==" saltValue="qc8k2WeqiioFcJhB3Ys9wA==" spinCount="100000" sheet="1" objects="1" scenarios="1" selectLockedCells="1"/>
  <customSheetViews>
    <customSheetView guid="{FE8EE36D-030C-4CAF-BDA8-FCA0DEAE8DCE}" showPageBreaks="1" fitToPage="1" view="pageLayout">
      <selection activeCell="C6" sqref="C6"/>
      <rowBreaks count="1" manualBreakCount="1">
        <brk id="84" max="16383" man="1"/>
      </rowBreaks>
      <pageMargins left="0.5" right="0.5" top="0.5" bottom="0.5" header="0.3" footer="0.3"/>
      <printOptions horizontalCentered="1"/>
      <pageSetup paperSize="5" scale="56" fitToHeight="0" orientation="portrait" r:id="rId1"/>
      <headerFooter>
        <oddFooter>&amp;LCertificación Junta Administrativa de la UPRA Número 2012-13-33&amp;RPág.  &amp;P de &amp;N</oddFooter>
      </headerFooter>
    </customSheetView>
  </customSheetViews>
  <mergeCells count="12">
    <mergeCell ref="A76:J76"/>
    <mergeCell ref="A70:J70"/>
    <mergeCell ref="A29:J29"/>
    <mergeCell ref="A65:J65"/>
    <mergeCell ref="A4:J4"/>
    <mergeCell ref="A13:J13"/>
    <mergeCell ref="C2:D2"/>
    <mergeCell ref="A1:J1"/>
    <mergeCell ref="A2:A3"/>
    <mergeCell ref="E2:F2"/>
    <mergeCell ref="G2:H2"/>
    <mergeCell ref="I2:J2"/>
  </mergeCells>
  <conditionalFormatting sqref="A1:XFD1048576">
    <cfRule type="expression" dxfId="2" priority="1" stopIfTrue="1">
      <formula>CELL("protect", INDIRECT(ADDRESS(ROW(),COLUMN())))=0</formula>
    </cfRule>
  </conditionalFormatting>
  <printOptions horizontalCentered="1"/>
  <pageMargins left="0.5" right="0.5" top="0.5" bottom="0.5" header="0.3" footer="0.3"/>
  <pageSetup paperSize="5" scale="56" fitToHeight="0" orientation="portrait" r:id="rId2"/>
  <headerFooter>
    <oddFooter>&amp;LAprobado mediante Certificación Núm. 2012-2013-33 y enmenda por la Certificación Núm. 2014-2015-51 de la Junta Administrativa de la UPRA.&amp;RPág.  &amp;P de &amp;N</oddFooter>
  </headerFooter>
  <rowBreaks count="1" manualBreakCount="1">
    <brk id="8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4"/>
  <sheetViews>
    <sheetView view="pageLayout" zoomScale="90" zoomScaleNormal="100" zoomScalePageLayoutView="90" workbookViewId="0">
      <selection activeCell="E10" sqref="E10"/>
    </sheetView>
  </sheetViews>
  <sheetFormatPr defaultColWidth="8.85546875" defaultRowHeight="14.25" x14ac:dyDescent="0.2"/>
  <cols>
    <col min="1" max="1" width="55.42578125" style="2" customWidth="1"/>
    <col min="2" max="10" width="9.140625" style="109" customWidth="1"/>
    <col min="11" max="16384" width="8.85546875" style="2"/>
  </cols>
  <sheetData>
    <row r="1" spans="1:10" s="97" customFormat="1" ht="39" customHeight="1" thickBot="1" x14ac:dyDescent="0.3">
      <c r="A1" s="95" t="s">
        <v>146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13" customFormat="1" ht="19.5" customHeight="1" x14ac:dyDescent="0.2">
      <c r="A2" s="98"/>
      <c r="B2" s="99"/>
      <c r="C2" s="262" t="s">
        <v>26</v>
      </c>
      <c r="D2" s="263"/>
      <c r="E2" s="262" t="s">
        <v>34</v>
      </c>
      <c r="F2" s="263"/>
      <c r="G2" s="259" t="s">
        <v>35</v>
      </c>
      <c r="H2" s="261"/>
      <c r="I2" s="259" t="s">
        <v>36</v>
      </c>
      <c r="J2" s="260"/>
    </row>
    <row r="3" spans="1:10" s="13" customFormat="1" ht="19.5" customHeight="1" thickBot="1" x14ac:dyDescent="0.25">
      <c r="A3" s="100"/>
      <c r="B3" s="77" t="s">
        <v>9</v>
      </c>
      <c r="C3" s="78" t="s">
        <v>10</v>
      </c>
      <c r="D3" s="78" t="s">
        <v>11</v>
      </c>
      <c r="E3" s="78" t="s">
        <v>10</v>
      </c>
      <c r="F3" s="78" t="s">
        <v>11</v>
      </c>
      <c r="G3" s="78" t="s">
        <v>10</v>
      </c>
      <c r="H3" s="78" t="s">
        <v>11</v>
      </c>
      <c r="I3" s="78" t="s">
        <v>10</v>
      </c>
      <c r="J3" s="79" t="s">
        <v>11</v>
      </c>
    </row>
    <row r="4" spans="1:10" ht="19.5" customHeight="1" x14ac:dyDescent="0.2">
      <c r="A4" s="101" t="s">
        <v>355</v>
      </c>
      <c r="B4" s="102">
        <v>2</v>
      </c>
      <c r="C4" s="26"/>
      <c r="D4" s="103">
        <f>B4*C4</f>
        <v>0</v>
      </c>
      <c r="E4" s="26"/>
      <c r="F4" s="103">
        <f>E4*B4</f>
        <v>0</v>
      </c>
      <c r="G4" s="26"/>
      <c r="H4" s="103">
        <f>G4*B4</f>
        <v>0</v>
      </c>
      <c r="I4" s="26"/>
      <c r="J4" s="104">
        <f>I4*B4</f>
        <v>0</v>
      </c>
    </row>
    <row r="5" spans="1:10" ht="19.5" customHeight="1" x14ac:dyDescent="0.2">
      <c r="A5" s="275" t="s">
        <v>206</v>
      </c>
      <c r="B5" s="233"/>
      <c r="C5" s="233"/>
      <c r="D5" s="233"/>
      <c r="E5" s="233"/>
      <c r="F5" s="233"/>
      <c r="G5" s="233"/>
      <c r="H5" s="233"/>
      <c r="I5" s="233"/>
      <c r="J5" s="234"/>
    </row>
    <row r="6" spans="1:10" s="13" customFormat="1" ht="19.5" customHeight="1" x14ac:dyDescent="0.2">
      <c r="A6" s="53" t="s">
        <v>210</v>
      </c>
      <c r="B6" s="39">
        <v>5</v>
      </c>
      <c r="C6" s="40"/>
      <c r="D6" s="39">
        <f t="shared" ref="D6:D12" si="0">B6*C6</f>
        <v>0</v>
      </c>
      <c r="E6" s="22"/>
      <c r="F6" s="39">
        <f t="shared" ref="F6:F12" si="1">E6*B6</f>
        <v>0</v>
      </c>
      <c r="G6" s="22"/>
      <c r="H6" s="39">
        <f t="shared" ref="H6:H12" si="2">G6*B6</f>
        <v>0</v>
      </c>
      <c r="I6" s="22"/>
      <c r="J6" s="81">
        <f t="shared" ref="J6:J12" si="3">I6*B6</f>
        <v>0</v>
      </c>
    </row>
    <row r="7" spans="1:10" s="13" customFormat="1" ht="19.5" customHeight="1" x14ac:dyDescent="0.2">
      <c r="A7" s="53" t="s">
        <v>211</v>
      </c>
      <c r="B7" s="39">
        <v>4</v>
      </c>
      <c r="C7" s="40"/>
      <c r="D7" s="39">
        <f t="shared" si="0"/>
        <v>0</v>
      </c>
      <c r="E7" s="22"/>
      <c r="F7" s="39">
        <f t="shared" si="1"/>
        <v>0</v>
      </c>
      <c r="G7" s="22"/>
      <c r="H7" s="39">
        <f t="shared" si="2"/>
        <v>0</v>
      </c>
      <c r="I7" s="22"/>
      <c r="J7" s="81">
        <f t="shared" si="3"/>
        <v>0</v>
      </c>
    </row>
    <row r="8" spans="1:10" s="13" customFormat="1" ht="19.5" customHeight="1" x14ac:dyDescent="0.2">
      <c r="A8" s="53" t="s">
        <v>212</v>
      </c>
      <c r="B8" s="39">
        <v>3</v>
      </c>
      <c r="C8" s="40"/>
      <c r="D8" s="39">
        <f t="shared" si="0"/>
        <v>0</v>
      </c>
      <c r="E8" s="22"/>
      <c r="F8" s="39">
        <f t="shared" si="1"/>
        <v>0</v>
      </c>
      <c r="G8" s="22"/>
      <c r="H8" s="39">
        <f t="shared" si="2"/>
        <v>0</v>
      </c>
      <c r="I8" s="22"/>
      <c r="J8" s="81">
        <f t="shared" si="3"/>
        <v>0</v>
      </c>
    </row>
    <row r="9" spans="1:10" s="13" customFormat="1" ht="19.5" customHeight="1" x14ac:dyDescent="0.2">
      <c r="A9" s="53" t="s">
        <v>213</v>
      </c>
      <c r="B9" s="39">
        <v>2</v>
      </c>
      <c r="C9" s="40"/>
      <c r="D9" s="39">
        <f t="shared" si="0"/>
        <v>0</v>
      </c>
      <c r="E9" s="22"/>
      <c r="F9" s="39">
        <f t="shared" si="1"/>
        <v>0</v>
      </c>
      <c r="G9" s="22"/>
      <c r="H9" s="39">
        <f t="shared" si="2"/>
        <v>0</v>
      </c>
      <c r="I9" s="22"/>
      <c r="J9" s="81">
        <f t="shared" si="3"/>
        <v>0</v>
      </c>
    </row>
    <row r="10" spans="1:10" s="13" customFormat="1" ht="19.5" customHeight="1" x14ac:dyDescent="0.2">
      <c r="A10" s="53" t="s">
        <v>214</v>
      </c>
      <c r="B10" s="39">
        <v>1</v>
      </c>
      <c r="C10" s="40"/>
      <c r="D10" s="39">
        <f t="shared" si="0"/>
        <v>0</v>
      </c>
      <c r="E10" s="22"/>
      <c r="F10" s="39">
        <f t="shared" si="1"/>
        <v>0</v>
      </c>
      <c r="G10" s="22"/>
      <c r="H10" s="39">
        <f t="shared" si="2"/>
        <v>0</v>
      </c>
      <c r="I10" s="22"/>
      <c r="J10" s="81">
        <f t="shared" si="3"/>
        <v>0</v>
      </c>
    </row>
    <row r="11" spans="1:10" ht="19.5" customHeight="1" x14ac:dyDescent="0.2">
      <c r="A11" s="101" t="s">
        <v>207</v>
      </c>
      <c r="B11" s="105">
        <v>1</v>
      </c>
      <c r="C11" s="21"/>
      <c r="D11" s="106">
        <f t="shared" si="0"/>
        <v>0</v>
      </c>
      <c r="E11" s="21"/>
      <c r="F11" s="106">
        <f t="shared" si="1"/>
        <v>0</v>
      </c>
      <c r="G11" s="21"/>
      <c r="H11" s="106">
        <f t="shared" si="2"/>
        <v>0</v>
      </c>
      <c r="I11" s="21"/>
      <c r="J11" s="107">
        <f t="shared" si="3"/>
        <v>0</v>
      </c>
    </row>
    <row r="12" spans="1:10" ht="19.5" customHeight="1" x14ac:dyDescent="0.2">
      <c r="A12" s="101" t="s">
        <v>208</v>
      </c>
      <c r="B12" s="105">
        <v>1</v>
      </c>
      <c r="C12" s="21"/>
      <c r="D12" s="106">
        <f t="shared" si="0"/>
        <v>0</v>
      </c>
      <c r="E12" s="21"/>
      <c r="F12" s="106">
        <f t="shared" si="1"/>
        <v>0</v>
      </c>
      <c r="G12" s="21"/>
      <c r="H12" s="106">
        <f t="shared" si="2"/>
        <v>0</v>
      </c>
      <c r="I12" s="21"/>
      <c r="J12" s="107">
        <f t="shared" si="3"/>
        <v>0</v>
      </c>
    </row>
    <row r="13" spans="1:10" ht="19.5" customHeight="1" x14ac:dyDescent="0.2">
      <c r="A13" s="275" t="s">
        <v>209</v>
      </c>
      <c r="B13" s="233"/>
      <c r="C13" s="233"/>
      <c r="D13" s="233"/>
      <c r="E13" s="233"/>
      <c r="F13" s="233"/>
      <c r="G13" s="233"/>
      <c r="H13" s="233"/>
      <c r="I13" s="233"/>
      <c r="J13" s="234"/>
    </row>
    <row r="14" spans="1:10" s="13" customFormat="1" ht="19.5" customHeight="1" x14ac:dyDescent="0.2">
      <c r="A14" s="53" t="s">
        <v>47</v>
      </c>
      <c r="B14" s="39">
        <v>2</v>
      </c>
      <c r="C14" s="40"/>
      <c r="D14" s="39">
        <f>B14*C14</f>
        <v>0</v>
      </c>
      <c r="E14" s="22"/>
      <c r="F14" s="39">
        <f>E14*B14</f>
        <v>0</v>
      </c>
      <c r="G14" s="22"/>
      <c r="H14" s="39">
        <f>G14*B14</f>
        <v>0</v>
      </c>
      <c r="I14" s="22"/>
      <c r="J14" s="81">
        <f>I14*B14</f>
        <v>0</v>
      </c>
    </row>
    <row r="15" spans="1:10" s="13" customFormat="1" ht="19.5" customHeight="1" thickBot="1" x14ac:dyDescent="0.25">
      <c r="A15" s="53" t="s">
        <v>49</v>
      </c>
      <c r="B15" s="39">
        <v>1</v>
      </c>
      <c r="C15" s="40"/>
      <c r="D15" s="39">
        <f>B15*C15</f>
        <v>0</v>
      </c>
      <c r="E15" s="22"/>
      <c r="F15" s="39">
        <f>E15*B15</f>
        <v>0</v>
      </c>
      <c r="G15" s="22"/>
      <c r="H15" s="39">
        <f>G15*B15</f>
        <v>0</v>
      </c>
      <c r="I15" s="22"/>
      <c r="J15" s="81">
        <f>I15*B15</f>
        <v>0</v>
      </c>
    </row>
    <row r="16" spans="1:10" ht="19.5" customHeight="1" thickBot="1" x14ac:dyDescent="0.25">
      <c r="A16" s="108" t="s">
        <v>27</v>
      </c>
      <c r="B16" s="91"/>
      <c r="C16" s="91"/>
      <c r="D16" s="92">
        <f>SUM(D4:D15)</f>
        <v>0</v>
      </c>
      <c r="E16" s="91"/>
      <c r="F16" s="92">
        <f>SUM(F4:F15)</f>
        <v>0</v>
      </c>
      <c r="G16" s="91"/>
      <c r="H16" s="92">
        <f>SUM(H4:H15)</f>
        <v>0</v>
      </c>
      <c r="I16" s="91"/>
      <c r="J16" s="93">
        <f>SUM(J4:J15)</f>
        <v>0</v>
      </c>
    </row>
    <row r="17" spans="1:10" ht="19.5" customHeight="1" x14ac:dyDescent="0.2"/>
    <row r="18" spans="1:10" ht="19.5" customHeight="1" x14ac:dyDescent="0.2"/>
    <row r="19" spans="1:10" ht="19.5" customHeight="1" x14ac:dyDescent="0.2"/>
    <row r="20" spans="1:10" ht="19.5" customHeight="1" x14ac:dyDescent="0.2"/>
    <row r="21" spans="1:10" ht="39" customHeight="1" thickBot="1" x14ac:dyDescent="0.25">
      <c r="A21" s="225" t="s">
        <v>216</v>
      </c>
      <c r="B21" s="225"/>
      <c r="C21" s="225"/>
      <c r="D21" s="225"/>
      <c r="E21" s="225"/>
      <c r="F21" s="225"/>
      <c r="G21" s="225"/>
      <c r="H21" s="225"/>
      <c r="I21" s="225"/>
      <c r="J21" s="225"/>
    </row>
    <row r="22" spans="1:10" ht="19.5" customHeight="1" thickBot="1" x14ac:dyDescent="0.25">
      <c r="A22" s="110"/>
      <c r="B22" s="111"/>
      <c r="C22" s="111"/>
      <c r="D22" s="111"/>
      <c r="E22" s="111"/>
      <c r="F22" s="111"/>
      <c r="G22" s="111"/>
      <c r="H22" s="7" t="s">
        <v>9</v>
      </c>
      <c r="I22" s="14" t="s">
        <v>10</v>
      </c>
      <c r="J22" s="15" t="s">
        <v>11</v>
      </c>
    </row>
    <row r="23" spans="1:10" ht="19.5" customHeight="1" thickBot="1" x14ac:dyDescent="0.25">
      <c r="A23" s="271" t="s">
        <v>259</v>
      </c>
      <c r="B23" s="271"/>
      <c r="C23" s="271"/>
      <c r="D23" s="271"/>
      <c r="E23" s="271"/>
      <c r="F23" s="271"/>
      <c r="G23" s="272"/>
      <c r="H23" s="161">
        <v>1</v>
      </c>
      <c r="I23" s="27"/>
      <c r="J23" s="112">
        <f>H23*I23</f>
        <v>0</v>
      </c>
    </row>
    <row r="24" spans="1:10" ht="19.5" customHeight="1" thickBot="1" x14ac:dyDescent="0.25">
      <c r="A24" s="113" t="s">
        <v>27</v>
      </c>
      <c r="B24" s="273"/>
      <c r="C24" s="273"/>
      <c r="D24" s="273"/>
      <c r="E24" s="273"/>
      <c r="F24" s="273"/>
      <c r="G24" s="274"/>
      <c r="H24" s="92"/>
      <c r="I24" s="91"/>
      <c r="J24" s="93">
        <f>J23</f>
        <v>0</v>
      </c>
    </row>
  </sheetData>
  <sheetProtection algorithmName="SHA-512" hashValue="/oJJk3HfTeOpHzfc4Od6Wzq7osTBm1OiS9/ejXdD+9SH4oJAH4bcgIxg2u+SJcg+LrV4tibeHCFpXetm2Wlg9w==" saltValue="mSHfjaF8P7HFVUJjRC84Uw==" spinCount="100000" sheet="1" objects="1" scenarios="1" selectLockedCells="1"/>
  <customSheetViews>
    <customSheetView guid="{FE8EE36D-030C-4CAF-BDA8-FCA0DEAE8DCE}" showPageBreaks="1" fitToPage="1" view="pageLayout">
      <selection activeCell="C8" sqref="C8"/>
      <pageMargins left="0.5" right="0.5" top="0.5" bottom="0.5" header="0.3" footer="0.3"/>
      <printOptions horizontalCentered="1"/>
      <pageSetup paperSize="5" scale="68" fitToHeight="0" orientation="portrait" r:id="rId1"/>
      <headerFooter>
        <oddFooter>&amp;LCertificación Junta Administrativa de la UPRA Número 2012-13-33&amp;RPág.  &amp;P de &amp;N</oddFooter>
      </headerFooter>
    </customSheetView>
  </customSheetViews>
  <mergeCells count="9">
    <mergeCell ref="A23:G23"/>
    <mergeCell ref="A21:J21"/>
    <mergeCell ref="B24:G24"/>
    <mergeCell ref="A13:J13"/>
    <mergeCell ref="C2:D2"/>
    <mergeCell ref="A5:J5"/>
    <mergeCell ref="E2:F2"/>
    <mergeCell ref="G2:H2"/>
    <mergeCell ref="I2:J2"/>
  </mergeCells>
  <conditionalFormatting sqref="A1:XFD1048576">
    <cfRule type="expression" dxfId="1" priority="1">
      <formula>CELL("protect", INDIRECT(ADDRESS(ROW(),COLUMN())))=0</formula>
    </cfRule>
  </conditionalFormatting>
  <printOptions horizontalCentered="1"/>
  <pageMargins left="0.5" right="0.5" top="0.5" bottom="0.5" header="0.3" footer="0.3"/>
  <pageSetup paperSize="5" scale="69" fitToHeight="0" orientation="portrait" r:id="rId2"/>
  <headerFooter>
    <oddFooter>&amp;LAprobado mediante Certificación Núm. 2012-2013-33 y enmenda por la Certificación Núm. 2014-2015-51 de la Junta Administrativa de la UPRA.&amp;RPág. 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WhiteSpace="0" zoomScaleNormal="100" workbookViewId="0">
      <selection activeCell="G7" sqref="G7"/>
    </sheetView>
  </sheetViews>
  <sheetFormatPr defaultColWidth="8.85546875" defaultRowHeight="12.75" x14ac:dyDescent="0.2"/>
  <cols>
    <col min="1" max="1" width="10" style="13" customWidth="1"/>
    <col min="2" max="4" width="11.28515625" style="13" customWidth="1"/>
    <col min="5" max="6" width="16.140625" style="13" customWidth="1"/>
    <col min="7" max="9" width="11.28515625" style="13" customWidth="1"/>
    <col min="10" max="10" width="16.140625" style="13" customWidth="1"/>
    <col min="11" max="16384" width="8.85546875" style="13"/>
  </cols>
  <sheetData>
    <row r="1" spans="1:10" ht="39" customHeight="1" thickBot="1" x14ac:dyDescent="0.25">
      <c r="A1" s="256" t="s">
        <v>219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26.25" thickBot="1" x14ac:dyDescent="0.25">
      <c r="A2" s="126" t="s">
        <v>218</v>
      </c>
      <c r="B2" s="14" t="s">
        <v>26</v>
      </c>
      <c r="C2" s="14" t="s">
        <v>34</v>
      </c>
      <c r="D2" s="14" t="s">
        <v>35</v>
      </c>
      <c r="E2" s="127" t="s">
        <v>220</v>
      </c>
      <c r="F2" s="14"/>
      <c r="G2" s="133" t="s">
        <v>26</v>
      </c>
      <c r="H2" s="14" t="s">
        <v>34</v>
      </c>
      <c r="I2" s="14" t="s">
        <v>35</v>
      </c>
      <c r="J2" s="128" t="s">
        <v>221</v>
      </c>
    </row>
    <row r="3" spans="1:10" ht="19.5" customHeight="1" x14ac:dyDescent="0.2">
      <c r="A3" s="117" t="s">
        <v>23</v>
      </c>
      <c r="B3" s="116">
        <f>'I. Calidad de la enseñanza'!F32</f>
        <v>0</v>
      </c>
      <c r="C3" s="116">
        <f>'I. Calidad de la enseñanza'!F32</f>
        <v>0</v>
      </c>
      <c r="D3" s="116">
        <f>'I. Calidad de la enseñanza'!F32</f>
        <v>0</v>
      </c>
      <c r="E3" s="116">
        <f>'I. Calidad de la enseñanza'!F32</f>
        <v>0</v>
      </c>
      <c r="F3" s="116">
        <v>0.5</v>
      </c>
      <c r="G3" s="118">
        <f>B3*F3</f>
        <v>0</v>
      </c>
      <c r="H3" s="118">
        <f>C3*F3</f>
        <v>0</v>
      </c>
      <c r="I3" s="118">
        <f>D3*F3</f>
        <v>0</v>
      </c>
      <c r="J3" s="119">
        <f>E3*F3</f>
        <v>0</v>
      </c>
    </row>
    <row r="4" spans="1:10" ht="19.5" customHeight="1" x14ac:dyDescent="0.2">
      <c r="A4" s="120" t="s">
        <v>28</v>
      </c>
      <c r="B4" s="114">
        <f>'II. Creación y Divulgación'!D385</f>
        <v>0</v>
      </c>
      <c r="C4" s="114">
        <f>'II. Creación y Divulgación'!F385</f>
        <v>0</v>
      </c>
      <c r="D4" s="114">
        <f>'II. Creación y Divulgación'!H385</f>
        <v>0</v>
      </c>
      <c r="E4" s="114">
        <f>'II. Creación y Divulgación'!J385</f>
        <v>0</v>
      </c>
      <c r="F4" s="114">
        <v>0.8</v>
      </c>
      <c r="G4" s="37">
        <f>B4*F4</f>
        <v>0</v>
      </c>
      <c r="H4" s="37">
        <f>C4*F4</f>
        <v>0</v>
      </c>
      <c r="I4" s="37">
        <f>D4*F4</f>
        <v>0</v>
      </c>
      <c r="J4" s="121">
        <f>E4*F4</f>
        <v>0</v>
      </c>
    </row>
    <row r="5" spans="1:10" ht="19.5" customHeight="1" x14ac:dyDescent="0.2">
      <c r="A5" s="120" t="s">
        <v>29</v>
      </c>
      <c r="B5" s="114">
        <f>'III. Mejoramiento Profesional'!D68</f>
        <v>0</v>
      </c>
      <c r="C5" s="114">
        <f>'III. Mejoramiento Profesional'!F68</f>
        <v>0</v>
      </c>
      <c r="D5" s="114">
        <f>'III. Mejoramiento Profesional'!H68</f>
        <v>0</v>
      </c>
      <c r="E5" s="114">
        <f>'III. Mejoramiento Profesional'!J68</f>
        <v>0</v>
      </c>
      <c r="F5" s="114">
        <v>0.4</v>
      </c>
      <c r="G5" s="37">
        <f>B5*F5</f>
        <v>0</v>
      </c>
      <c r="H5" s="37">
        <f>C5*F5</f>
        <v>0</v>
      </c>
      <c r="I5" s="37">
        <f>D5*F5</f>
        <v>0</v>
      </c>
      <c r="J5" s="121">
        <f>E5*F5</f>
        <v>0</v>
      </c>
    </row>
    <row r="6" spans="1:10" ht="19.5" customHeight="1" x14ac:dyDescent="0.2">
      <c r="A6" s="120" t="s">
        <v>30</v>
      </c>
      <c r="B6" s="114">
        <f>'IV. Comités'!D95</f>
        <v>0</v>
      </c>
      <c r="C6" s="114">
        <f>'IV. Comités'!F95</f>
        <v>0</v>
      </c>
      <c r="D6" s="114">
        <f>'IV. Comités'!H95</f>
        <v>0</v>
      </c>
      <c r="E6" s="114">
        <f>'IV. Comités'!J95</f>
        <v>0</v>
      </c>
      <c r="F6" s="114">
        <v>0.6</v>
      </c>
      <c r="G6" s="37">
        <f>B6*F6</f>
        <v>0</v>
      </c>
      <c r="H6" s="37">
        <f>C6*F6</f>
        <v>0</v>
      </c>
      <c r="I6" s="37">
        <f>D6*F6</f>
        <v>0</v>
      </c>
      <c r="J6" s="121">
        <f>E6*F6</f>
        <v>0</v>
      </c>
    </row>
    <row r="7" spans="1:10" ht="19.5" customHeight="1" x14ac:dyDescent="0.2">
      <c r="A7" s="120" t="s">
        <v>31</v>
      </c>
      <c r="B7" s="114">
        <f>'V. Servicio a la Comunidad'!D16</f>
        <v>0</v>
      </c>
      <c r="C7" s="114">
        <f>'V. Servicio a la Comunidad'!F16</f>
        <v>0</v>
      </c>
      <c r="D7" s="114">
        <f>'V. Servicio a la Comunidad'!H16</f>
        <v>0</v>
      </c>
      <c r="E7" s="114">
        <f>'V. Servicio a la Comunidad'!J16</f>
        <v>0</v>
      </c>
      <c r="F7" s="114">
        <v>0.3</v>
      </c>
      <c r="G7" s="37">
        <f>B7*F7</f>
        <v>0</v>
      </c>
      <c r="H7" s="37">
        <f>C7*F7</f>
        <v>0</v>
      </c>
      <c r="I7" s="37">
        <f>D7*F7</f>
        <v>0</v>
      </c>
      <c r="J7" s="121">
        <f>E7*F7</f>
        <v>0</v>
      </c>
    </row>
    <row r="8" spans="1:10" ht="19.5" customHeight="1" x14ac:dyDescent="0.2">
      <c r="A8" s="276" t="s">
        <v>32</v>
      </c>
      <c r="B8" s="277"/>
      <c r="C8" s="277"/>
      <c r="D8" s="277"/>
      <c r="E8" s="277"/>
      <c r="F8" s="277"/>
      <c r="G8" s="106">
        <f>SUM(G3:G7)</f>
        <v>0</v>
      </c>
      <c r="H8" s="106">
        <f>SUM(H3:H7)</f>
        <v>0</v>
      </c>
      <c r="I8" s="106">
        <f>SUM(I3:I7)</f>
        <v>0</v>
      </c>
      <c r="J8" s="107">
        <f>SUM(J3:J7)</f>
        <v>0</v>
      </c>
    </row>
    <row r="9" spans="1:10" ht="19.5" customHeight="1" x14ac:dyDescent="0.2">
      <c r="A9" s="280"/>
      <c r="B9" s="281"/>
      <c r="C9" s="281"/>
      <c r="D9" s="281"/>
      <c r="E9" s="281"/>
      <c r="F9" s="281"/>
      <c r="G9" s="281"/>
      <c r="H9" s="281"/>
      <c r="I9" s="281"/>
      <c r="J9" s="282"/>
    </row>
    <row r="10" spans="1:10" ht="19.5" customHeight="1" thickBot="1" x14ac:dyDescent="0.25">
      <c r="A10" s="122" t="s">
        <v>33</v>
      </c>
      <c r="B10" s="123">
        <f>'V. Servicio a la Comunidad'!J24</f>
        <v>0</v>
      </c>
      <c r="C10" s="124">
        <f>'V. Servicio a la Comunidad'!J24</f>
        <v>0</v>
      </c>
      <c r="D10" s="124">
        <f>'V. Servicio a la Comunidad'!J24</f>
        <v>0</v>
      </c>
      <c r="E10" s="124">
        <f>'V. Servicio a la Comunidad'!J24</f>
        <v>0</v>
      </c>
      <c r="F10" s="115">
        <v>0.5</v>
      </c>
      <c r="G10" s="38">
        <f>B10*F10</f>
        <v>0</v>
      </c>
      <c r="H10" s="38">
        <f>C10*F10</f>
        <v>0</v>
      </c>
      <c r="I10" s="38">
        <f>D10*F10</f>
        <v>0</v>
      </c>
      <c r="J10" s="125">
        <f>E10*F10</f>
        <v>0</v>
      </c>
    </row>
    <row r="11" spans="1:10" ht="19.5" customHeight="1" thickBot="1" x14ac:dyDescent="0.25">
      <c r="A11" s="278" t="s">
        <v>217</v>
      </c>
      <c r="B11" s="279"/>
      <c r="C11" s="279"/>
      <c r="D11" s="279"/>
      <c r="E11" s="279"/>
      <c r="F11" s="279"/>
      <c r="G11" s="92">
        <f>G8+G10</f>
        <v>0</v>
      </c>
      <c r="H11" s="92">
        <f>H8+H10</f>
        <v>0</v>
      </c>
      <c r="I11" s="92">
        <f>I8+I10</f>
        <v>0</v>
      </c>
      <c r="J11" s="93">
        <f>J8+J10</f>
        <v>0</v>
      </c>
    </row>
    <row r="14" spans="1:10" ht="18" x14ac:dyDescent="0.2">
      <c r="A14" s="158" t="s">
        <v>268</v>
      </c>
      <c r="B14" s="57"/>
      <c r="C14" s="57"/>
    </row>
    <row r="15" spans="1:10" x14ac:dyDescent="0.2">
      <c r="A15" s="159" t="s">
        <v>265</v>
      </c>
      <c r="B15" s="57"/>
      <c r="D15" s="57">
        <v>200</v>
      </c>
    </row>
    <row r="16" spans="1:10" x14ac:dyDescent="0.2">
      <c r="A16" s="159" t="s">
        <v>266</v>
      </c>
      <c r="B16" s="57"/>
      <c r="D16" s="57">
        <v>200</v>
      </c>
    </row>
    <row r="17" spans="1:4" x14ac:dyDescent="0.2">
      <c r="A17" s="159" t="s">
        <v>267</v>
      </c>
      <c r="B17" s="57"/>
      <c r="D17" s="57">
        <v>200</v>
      </c>
    </row>
    <row r="19" spans="1:4" x14ac:dyDescent="0.2">
      <c r="A19" s="160" t="s">
        <v>356</v>
      </c>
    </row>
    <row r="20" spans="1:4" ht="15" x14ac:dyDescent="0.2">
      <c r="A20" s="165" t="s">
        <v>309</v>
      </c>
    </row>
  </sheetData>
  <sheetProtection algorithmName="SHA-512" hashValue="JKKYczQIsy/QsT/WophVHofFDuRU9/fM/SlbmCeqZ0eOA/fdUWoQRFIHHAf/bah/JbgGjp+U8iucAUtLB+M/0A==" saltValue="D0wmuq40RWECuZy4ckIlZA==" spinCount="100000" sheet="1" objects="1" scenarios="1" selectLockedCells="1"/>
  <customSheetViews>
    <customSheetView guid="{FE8EE36D-030C-4CAF-BDA8-FCA0DEAE8DCE}" showPageBreaks="1" fitToPage="1" view="pageLayout">
      <selection activeCell="A9" sqref="A9:J9"/>
      <pageMargins left="0.5" right="0.5" top="0.5" bottom="0.5" header="0.3" footer="0.3"/>
      <printOptions horizontalCentered="1"/>
      <pageSetup paperSize="5" scale="76" fitToHeight="0" orientation="portrait" r:id="rId1"/>
      <headerFooter>
        <oddFooter>&amp;LCertificación Junta Administrativa de la UPRA Número 2012-13-33&amp;RPág.  &amp;P de &amp;N</oddFooter>
      </headerFooter>
    </customSheetView>
  </customSheetViews>
  <mergeCells count="4">
    <mergeCell ref="A8:F8"/>
    <mergeCell ref="A11:F11"/>
    <mergeCell ref="A9:J9"/>
    <mergeCell ref="A1:J1"/>
  </mergeCells>
  <conditionalFormatting sqref="A18:XFD19 A15:B17 D15:IV17 A21:XFD65536 B20:IV20 A1:XFD14">
    <cfRule type="expression" dxfId="0" priority="1" stopIfTrue="1">
      <formula>CELL("protect", INDIRECT(ADDRESS(ROW(),COLUMN())))=0</formula>
    </cfRule>
  </conditionalFormatting>
  <printOptions horizontalCentered="1"/>
  <pageMargins left="0.5" right="0.5" top="0.5" bottom="0.5" header="0.3" footer="0.3"/>
  <pageSetup paperSize="5" scale="76" fitToHeight="0" orientation="portrait" r:id="rId2"/>
  <headerFooter>
    <oddFooter>&amp;LAprobado mediante Certificación Núm. 2012-2013-33 y enmenda por la Certificación Núm. 2014-2015-51 de la Junta Administrativa de la UPRA.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Información Profesor</vt:lpstr>
      <vt:lpstr>I. Calidad de la enseñanza</vt:lpstr>
      <vt:lpstr>II. Creación y Divulgación</vt:lpstr>
      <vt:lpstr>III. Mejoramiento Profesional</vt:lpstr>
      <vt:lpstr>IV. Comités</vt:lpstr>
      <vt:lpstr>V. Servicio a la Comunidad</vt:lpstr>
      <vt:lpstr>Resumen</vt:lpstr>
      <vt:lpstr>'II. Creación y Divulgación'!Print_Titles</vt:lpstr>
      <vt:lpstr>'III. Mejoramiento Profesional'!Print_Titles</vt:lpstr>
      <vt:lpstr>'IV. Comités'!Print_Titles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TQuim</dc:creator>
  <cp:lastModifiedBy>luis.colon19</cp:lastModifiedBy>
  <cp:lastPrinted>2016-02-09T15:30:50Z</cp:lastPrinted>
  <dcterms:created xsi:type="dcterms:W3CDTF">2013-05-02T13:15:42Z</dcterms:created>
  <dcterms:modified xsi:type="dcterms:W3CDTF">2019-02-07T16:48:53Z</dcterms:modified>
</cp:coreProperties>
</file>